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<sst xmlns="http://schemas.openxmlformats.org/spreadsheetml/2006/main" count="251" uniqueCount="236">
  <si>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</si>
  <si>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</si>
  <si>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</si>
  <si>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</si>
  <si>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</si>
  <si>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</si>
  <si>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</si>
  <si>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</si>
  <si>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</si>
  <si>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</si>
  <si>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</si>
  <si>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</si>
  <si>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</si>
  <si>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</si>
  <si>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</si>
  <si>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</si>
  <si>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</si>
  <si>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</si>
  <si>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</si>
  <si>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</si>
  <si>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</si>
  <si>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</si>
  <si>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</si>
  <si>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</si>
  <si>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</si>
  <si>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</si>
  <si>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</si>
  <si>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</si>
  <si>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</si>
  <si>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</si>
  <si>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</si>
  <si>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</si>
  <si>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</si>
  <si>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</si>
  <si>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</si>
  <si>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</si>
  <si>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</si>
  <si>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</si>
  <si>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</si>
  <si>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</si>
  <si>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</si>
  <si>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</si>
  <si>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</si>
  <si>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</si>
  <si>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</si>
  <si>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</si>
  <si>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</si>
  <si>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</si>
  <si>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</si>
  <si>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</si>
  <si>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</si>
  <si>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</si>
  <si>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</si>
  <si>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</si>
  <si>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</si>
  <si>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</si>
  <si>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</si>
  <si>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</si>
  <si>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</si>
  <si>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</si>
  <si>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</si>
  <si>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</si>
  <si>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</si>
  <si>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</si>
  <si>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</si>
  <si>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</si>
  <si>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</si>
  <si>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</si>
  <si>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</si>
  <si>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</si>
  <si>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</si>
  <si>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</si>
  <si>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</si>
  <si>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</si>
  <si>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</si>
  <si>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</si>
  <si>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</si>
  <si>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</si>
  <si>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</si>
  <si>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</si>
  <si>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</si>
  <si>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</si>
  <si>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</si>
  <si>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</si>
  <si>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</si>
  <si>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</si>
  <si>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</si>
  <si>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</si>
  <si>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</si>
  <si>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</si>
  <si>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</si>
  <si>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</si>
  <si>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</si>
  <si>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</si>
  <si>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</si>
  <si>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</si>
  <si>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</si>
  <si>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</si>
  <si>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</si>
  <si>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</si>
  <si>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</si>
  <si>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</si>
  <si>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</si>
  <si>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</si>
  <si>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</si>
  <si>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</si>
  <si>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</si>
  <si>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</si>
  <si>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</si>
  <si>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</si>
  <si>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</si>
  <si>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</si>
  <si>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</si>
  <si>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</si>
  <si>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</si>
  <si>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</si>
  <si>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</si>
  <si>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</si>
  <si>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</si>
  <si>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</si>
  <si>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</si>
  <si>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</si>
  <si>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</si>
  <si>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</si>
  <si>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</si>
  <si>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</si>
  <si>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</si>
  <si>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</si>
  <si>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</si>
  <si>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</si>
  <si>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</si>
  <si>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</si>
  <si>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</si>
  <si>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</si>
  <si>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</si>
  <si>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</si>
  <si>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</si>
  <si>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</si>
  <si>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</si>
  <si>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</si>
  <si>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</si>
  <si>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</si>
  <si>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</si>
  <si>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</si>
  <si>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</si>
  <si>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</si>
  <si>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</si>
  <si>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</si>
  <si>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</si>
  <si>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</si>
  <si>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</si>
  <si>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</si>
  <si>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</si>
  <si>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</si>
  <si>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</si>
  <si>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</si>
  <si>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</si>
  <si>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</si>
  <si>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</si>
  <si>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</si>
  <si>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</si>
  <si>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</si>
  <si>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</si>
  <si>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</si>
  <si>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</si>
  <si>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</si>
  <si>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</si>
  <si>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</si>
  <si>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</si>
  <si>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</si>
  <si>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</si>
  <si>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</si>
  <si>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</si>
  <si>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</si>
  <si>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</si>
  <si>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KSP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</si>
  <si>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</si>
  <si>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</si>
  <si>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</si>
  <si>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</si>
  <si>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</si>
  <si>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</si>
  <si>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</si>
  <si>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</si>
  <si>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</si>
  <si>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</si>
  <si>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 xml:space="preserve"> </t>
  </si>
  <si>
    <t>R</t>
  </si>
  <si>
    <t>V</t>
  </si>
  <si>
    <t>I</t>
  </si>
  <si>
    <t>정예솜</t>
  </si>
  <si>
    <t>TMT</t>
  </si>
  <si>
    <t>구름으로 인해 저녁 flat 건너뜀</t>
  </si>
  <si>
    <t>SE</t>
  </si>
  <si>
    <t>SITE_KSP</t>
  </si>
  <si>
    <t>구름으로 인해 새벽 flat 건너뜀</t>
  </si>
  <si>
    <t>강풍으로 인한 방풍막 연결</t>
  </si>
  <si>
    <t>[10:00] 짙은 구름으로 인해 관측 대기/ [10:39] 관측 재개</t>
  </si>
  <si>
    <t>E_051370-051378 초점 확인 영상</t>
  </si>
  <si>
    <t>E_051370-051378</t>
  </si>
  <si>
    <t>E_051379 Dec oscillation으로 수동 관측 함</t>
  </si>
  <si>
    <t xml:space="preserve">[10:50-11:35] 계속 되는 DEC oscillation으로 LMC 관측 불가/ star field로 관측 시도했으나 </t>
  </si>
  <si>
    <t>HA limit으로 불가해서 KSP로 바꿈/ 이후에도 계속 되는 DEC oscillation으로 EIB 재실행함/ 정상화 됨</t>
  </si>
  <si>
    <t>[11:40] 짙은 구름으로 인해 관측 대기/ [13:14] 관측 재개</t>
  </si>
  <si>
    <t>[14:20] 짙은 구름으로 인해 관측 대기/ [14:33] 관측 재개</t>
  </si>
  <si>
    <t>[16:22] LMC HA limit으로 KSP 관측함</t>
  </si>
  <si>
    <t>LMC</t>
  </si>
  <si>
    <t>E_051379</t>
  </si>
  <si>
    <t>B_051389:N20</t>
  </si>
  <si>
    <t>B_051386:T32</t>
  </si>
  <si>
    <t>B_051390:N23</t>
  </si>
  <si>
    <t>B_051391:N20</t>
  </si>
  <si>
    <t>B_051402:N20</t>
  </si>
  <si>
    <t>B_051403:N20</t>
  </si>
  <si>
    <t>B_051404:N20</t>
  </si>
  <si>
    <t>B_051409:N19/23</t>
  </si>
  <si>
    <t>B_051424:M06</t>
  </si>
  <si>
    <t>S_051430:M</t>
  </si>
  <si>
    <t>B_051443:N19</t>
  </si>
  <si>
    <t>B_051444:N23</t>
  </si>
  <si>
    <t>B_051447:N23</t>
  </si>
  <si>
    <t>B_051448:N23</t>
  </si>
  <si>
    <t>M_051478-051479:T</t>
  </si>
  <si>
    <t>M_051478-051479:T IC T crash/ 재촬영 함</t>
  </si>
  <si>
    <t>ESE</t>
  </si>
  <si>
    <t>E</t>
  </si>
  <si>
    <t>B_051475:N23</t>
  </si>
  <si>
    <t>B_051484:M06</t>
  </si>
  <si>
    <t>Aux control page에서 DEHUM 파워 on/off가 안됨</t>
  </si>
  <si>
    <t>C_051370-051476</t>
  </si>
  <si>
    <t>[10:50-11:35] 관측 못한 시간 프로젝트별 관측시간 날씨 불량에 넣음</t>
  </si>
  <si>
    <t>MMA</t>
  </si>
  <si>
    <t>KAMP</t>
  </si>
  <si>
    <t>DEEPS</t>
  </si>
  <si>
    <t>KSPT</t>
  </si>
  <si>
    <t>TNE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</si>
</sst>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&quot;₩&quot;* #,##0_-;\-&quot;₩&quot;* #,##0_-;_-&quot;₩&quot;* &quot;-&quot;_-;_-@_-"/>
    <numFmt numFmtId="202" formatCode="_-* #,##0_-;\-* #,##0_-;_-* &quot;-&quot;_-;_-@_-"/>
    <numFmt numFmtId="203" formatCode="_-&quot;₩&quot;* #,##0.00_-;\-&quot;₩&quot;* #,##0.00_-;_-&quot;₩&quot;* &quot;-&quot;??_-;_-@_-"/>
    <numFmt numFmtId="204" formatCode="_-* #,##0.00_-;\-* #,##0.00_-;_-* &quot;-&quot;??_-;_-@_-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84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183" fontId="82" fillId="34" borderId="36" xfId="0" applyNumberFormat="1" applyFont="1" applyFill="1" applyBorder="1" applyAlignment="1">
      <alignment horizontal="center" vertical="center"/>
    </xf>
    <xf numFmtId="183" fontId="82" fillId="34" borderId="37" xfId="0" applyNumberFormat="1" applyFont="1" applyFill="1" applyBorder="1" applyAlignment="1">
      <alignment horizontal="center" vertical="center"/>
    </xf>
    <xf numFmtId="0" fontId="82" fillId="36" borderId="38" xfId="0" applyFont="1" applyFill="1" applyBorder="1" applyAlignment="1">
      <alignment horizontal="center" vertical="center"/>
    </xf>
    <xf numFmtId="183" fontId="82" fillId="36" borderId="39" xfId="0" applyNumberFormat="1" applyFont="1" applyFill="1" applyBorder="1" applyAlignment="1">
      <alignment horizontal="center" vertical="center"/>
    </xf>
    <xf numFmtId="183" fontId="82" fillId="36" borderId="40" xfId="0" applyNumberFormat="1" applyFont="1" applyFill="1" applyBorder="1" applyAlignment="1">
      <alignment horizontal="center" vertical="center"/>
    </xf>
    <xf numFmtId="183" fontId="82" fillId="36" borderId="41" xfId="0" applyNumberFormat="1" applyFont="1" applyFill="1" applyBorder="1" applyAlignment="1">
      <alignment horizontal="center" vertical="center"/>
    </xf>
    <xf numFmtId="183" fontId="82" fillId="0" borderId="42" xfId="0" applyNumberFormat="1" applyFont="1" applyFill="1" applyBorder="1" applyAlignment="1">
      <alignment horizontal="center" vertical="center"/>
    </xf>
    <xf numFmtId="0" fontId="82" fillId="0" borderId="43" xfId="0" applyFont="1" applyFill="1" applyBorder="1" applyAlignment="1">
      <alignment horizontal="center" vertical="center"/>
    </xf>
    <xf numFmtId="183" fontId="82" fillId="34" borderId="44" xfId="0" applyNumberFormat="1" applyFont="1" applyFill="1" applyBorder="1" applyAlignment="1">
      <alignment horizontal="center" vertical="center"/>
    </xf>
    <xf numFmtId="183" fontId="82" fillId="38" borderId="45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6" xfId="0" applyNumberFormat="1" applyFont="1" applyFill="1" applyBorder="1" applyAlignment="1">
      <alignment horizontal="center" vertical="center"/>
    </xf>
    <xf numFmtId="183" fontId="82" fillId="38" borderId="47" xfId="0" applyNumberFormat="1" applyFont="1" applyFill="1" applyBorder="1" applyAlignment="1">
      <alignment horizontal="center" vertical="center"/>
    </xf>
    <xf numFmtId="183" fontId="82" fillId="39" borderId="48" xfId="0" applyNumberFormat="1" applyFont="1" applyFill="1" applyBorder="1" applyAlignment="1">
      <alignment horizontal="center" vertical="center"/>
    </xf>
    <xf numFmtId="183" fontId="82" fillId="39" borderId="49" xfId="0" applyNumberFormat="1" applyFont="1" applyFill="1" applyBorder="1" applyAlignment="1">
      <alignment horizontal="center" vertical="center"/>
    </xf>
    <xf numFmtId="183" fontId="82" fillId="39" borderId="50" xfId="0" applyNumberFormat="1" applyFont="1" applyFill="1" applyBorder="1" applyAlignment="1">
      <alignment horizontal="center" vertical="center"/>
    </xf>
    <xf numFmtId="183" fontId="82" fillId="40" borderId="51" xfId="0" applyNumberFormat="1" applyFont="1" applyFill="1" applyBorder="1" applyAlignment="1">
      <alignment horizontal="center" vertical="center"/>
    </xf>
    <xf numFmtId="183" fontId="82" fillId="40" borderId="52" xfId="0" applyNumberFormat="1" applyFont="1" applyFill="1" applyBorder="1" applyAlignment="1">
      <alignment horizontal="center" vertical="center"/>
    </xf>
    <xf numFmtId="183" fontId="82" fillId="40" borderId="53" xfId="0" applyNumberFormat="1" applyFont="1" applyFill="1" applyBorder="1" applyAlignment="1">
      <alignment horizontal="center" vertical="center"/>
    </xf>
    <xf numFmtId="183" fontId="82" fillId="36" borderId="54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5" xfId="0" applyFont="1" applyFill="1" applyBorder="1" applyAlignment="1">
      <alignment horizontal="center" vertical="center"/>
    </xf>
    <xf numFmtId="1" fontId="82" fillId="0" borderId="56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24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57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58" xfId="0" applyNumberFormat="1" applyFont="1" applyFill="1" applyBorder="1" applyAlignment="1">
      <alignment horizontal="center" vertical="center"/>
    </xf>
    <xf numFmtId="193" fontId="94" fillId="34" borderId="59" xfId="0" applyNumberFormat="1" applyFont="1" applyFill="1" applyBorder="1" applyAlignment="1">
      <alignment horizontal="center" vertical="center"/>
    </xf>
    <xf numFmtId="193" fontId="94" fillId="34" borderId="60" xfId="0" applyNumberFormat="1" applyFont="1" applyFill="1" applyBorder="1" applyAlignment="1">
      <alignment horizontal="center" vertical="center"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 wrapText="1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66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93" fontId="87" fillId="34" borderId="6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7" xfId="0" applyNumberFormat="1" applyFont="1" applyFill="1" applyBorder="1" applyAlignment="1">
      <alignment horizontal="center" vertical="center"/>
    </xf>
    <xf numFmtId="20" fontId="82" fillId="34" borderId="68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69" xfId="0" applyNumberFormat="1" applyFont="1" applyBorder="1" applyAlignment="1">
      <alignment horizontal="center" vertical="center"/>
    </xf>
    <xf numFmtId="0" fontId="84" fillId="0" borderId="70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87" fillId="0" borderId="71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33" xfId="0" applyNumberFormat="1" applyFont="1" applyBorder="1" applyAlignment="1" quotePrefix="1">
      <alignment horizontal="left" vertical="center" wrapText="1"/>
    </xf>
    <xf numFmtId="0" fontId="92" fillId="0" borderId="73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7" fillId="6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 quotePrefix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1" fontId="6" fillId="42" borderId="77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8" xfId="33" applyNumberFormat="1" applyFont="1" applyFill="1" applyBorder="1" applyAlignment="1">
      <alignment horizontal="left" vertical="center"/>
      <protection/>
    </xf>
    <xf numFmtId="20" fontId="6" fillId="42" borderId="71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9" xfId="33" applyNumberFormat="1" applyFont="1" applyFill="1" applyBorder="1" applyAlignment="1" quotePrefix="1">
      <alignment horizontal="left" vertical="center" wrapText="1"/>
      <protection/>
    </xf>
    <xf numFmtId="0" fontId="97" fillId="41" borderId="20" xfId="0" applyNumberFormat="1" applyFont="1" applyFill="1" applyBorder="1" applyAlignment="1">
      <alignment vertical="center" wrapText="1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0" fontId="83" fillId="0" borderId="82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8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97" fillId="41" borderId="13" xfId="0" applyNumberFormat="1" applyFont="1" applyFill="1" applyBorder="1" applyAlignment="1" quotePrefix="1">
      <alignment vertical="center" wrapText="1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20" fontId="82" fillId="0" borderId="86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7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9" xfId="33" applyNumberFormat="1" applyFont="1" applyFill="1" applyBorder="1" applyAlignment="1">
      <alignment horizontal="left" vertical="center" wrapText="1"/>
      <protection/>
    </xf>
    <xf numFmtId="0" fontId="90" fillId="0" borderId="88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0" fillId="0" borderId="92" xfId="0" applyFont="1" applyBorder="1" applyAlignment="1">
      <alignment horizontal="center" vertical="center"/>
    </xf>
    <xf numFmtId="0" fontId="91" fillId="0" borderId="93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96" xfId="0" applyFont="1" applyBorder="1" applyAlignment="1">
      <alignment horizontal="center" vertical="center" wrapText="1"/>
    </xf>
    <xf numFmtId="0" fontId="91" fillId="0" borderId="62" xfId="0" applyFont="1" applyBorder="1" applyAlignment="1">
      <alignment horizontal="center" vertical="center" wrapText="1"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20" xfId="0" applyNumberFormat="1" applyFont="1" applyBorder="1" applyAlignment="1" quotePrefix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92" fillId="0" borderId="13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3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21" fontId="6" fillId="42" borderId="98" xfId="33" applyNumberFormat="1" applyFont="1" applyFill="1" applyBorder="1" applyAlignment="1" quotePrefix="1">
      <alignment horizontal="left" vertical="center"/>
      <protection/>
    </xf>
    <xf numFmtId="21" fontId="6" fillId="42" borderId="91" xfId="33" applyNumberFormat="1" applyFont="1" applyFill="1" applyBorder="1" applyAlignment="1">
      <alignment horizontal="left" vertical="center"/>
      <protection/>
    </xf>
    <xf numFmtId="21" fontId="6" fillId="42" borderId="99" xfId="33" applyNumberFormat="1" applyFont="1" applyFill="1" applyBorder="1" applyAlignment="1">
      <alignment horizontal="left" vertical="center"/>
      <protection/>
    </xf>
    <xf numFmtId="14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92" fillId="0" borderId="92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100" xfId="0" applyFont="1" applyFill="1" applyBorder="1" applyAlignment="1">
      <alignment horizontal="center" vertical="center" wrapText="1"/>
    </xf>
    <xf numFmtId="49" fontId="82" fillId="0" borderId="101" xfId="0" applyNumberFormat="1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6">
      <selection activeCell="O27" sqref="O27"/>
    </sheetView>
  </sheetViews>
  <sheetFormatPr defaultColWidth="10.75390625" defaultRowHeight="15.75"/>
  <cols>
    <col min="1" max="1" width="0.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1">
        <v>45302</v>
      </c>
      <c r="D3" s="182"/>
      <c r="E3" s="12"/>
      <c r="F3" s="12"/>
      <c r="G3" s="12"/>
      <c r="H3" s="11"/>
      <c r="I3" s="11"/>
      <c r="J3" s="11"/>
      <c r="K3" s="102" t="s">
        <v>37</v>
      </c>
      <c r="L3" s="151">
        <f>(M31-(M32+M33))/M31*100</f>
        <v>63.74133949191686</v>
      </c>
      <c r="M3" s="103" t="s">
        <v>38</v>
      </c>
      <c r="N3" s="151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190</v>
      </c>
      <c r="D4" s="20" t="s">
        <v>186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5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4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0.45</v>
      </c>
      <c r="D9" s="161">
        <v>2.8</v>
      </c>
      <c r="E9" s="161">
        <v>21.4</v>
      </c>
      <c r="F9" s="161">
        <v>69.5</v>
      </c>
      <c r="G9" s="41" t="s">
        <v>193</v>
      </c>
      <c r="H9" s="26">
        <v>8.6</v>
      </c>
      <c r="I9" s="27">
        <v>0.1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2</v>
      </c>
      <c r="E10" s="26">
        <v>18.6</v>
      </c>
      <c r="F10" s="26">
        <v>82.8</v>
      </c>
      <c r="G10" s="41" t="s">
        <v>224</v>
      </c>
      <c r="H10" s="32">
        <v>6.8</v>
      </c>
      <c r="I10" s="11"/>
      <c r="J10" s="29">
        <v>1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0.7347222222222222</v>
      </c>
      <c r="D11" s="32">
        <v>2.2</v>
      </c>
      <c r="E11" s="32">
        <v>17.1</v>
      </c>
      <c r="F11" s="32">
        <v>85.3</v>
      </c>
      <c r="G11" s="163" t="s">
        <v>225</v>
      </c>
      <c r="H11" s="32">
        <v>3.9</v>
      </c>
      <c r="I11" s="11"/>
      <c r="J11" s="152">
        <v>8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24.28472222222222</v>
      </c>
      <c r="D12" s="35">
        <f>AVERAGE(D9:D11)</f>
        <v>2.3333333333333335</v>
      </c>
      <c r="E12" s="35">
        <f>AVERAGE(E9:E11)</f>
        <v>19.033333333333335</v>
      </c>
      <c r="F12" s="36">
        <f>AVERAGE(F9:F11)</f>
        <v>79.2</v>
      </c>
      <c r="G12" s="11"/>
      <c r="H12" s="37">
        <f>AVERAGE(H9:H11)</f>
        <v>6.433333333333333</v>
      </c>
      <c r="I12" s="11"/>
      <c r="J12" s="38">
        <f>AVERAGE(J9:J11)</f>
        <v>3.3333333333333335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4"/>
      <c r="I14" s="154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179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8" t="s">
        <v>169</v>
      </c>
      <c r="D16" s="148" t="s">
        <v>178</v>
      </c>
      <c r="E16" s="162" t="s">
        <v>206</v>
      </c>
      <c r="F16" s="162" t="s">
        <v>194</v>
      </c>
      <c r="G16" s="162" t="s">
        <v>206</v>
      </c>
      <c r="H16" s="162" t="s">
        <v>194</v>
      </c>
      <c r="I16" s="148" t="s">
        <v>191</v>
      </c>
      <c r="J16" s="148" t="s">
        <v>178</v>
      </c>
      <c r="K16" s="148"/>
      <c r="L16" s="148"/>
      <c r="M16" s="148"/>
      <c r="N16" s="148" t="s">
        <v>169</v>
      </c>
    </row>
    <row r="17" spans="1:14" s="2" customFormat="1" ht="13.5" customHeight="1">
      <c r="A17" s="11" t="s">
        <v>183</v>
      </c>
      <c r="B17" s="62" t="s">
        <v>18</v>
      </c>
      <c r="C17" s="25">
        <v>0.3756944444444445</v>
      </c>
      <c r="D17" s="25">
        <v>0.3763888888888889</v>
      </c>
      <c r="E17" s="25">
        <v>0.4513888888888889</v>
      </c>
      <c r="F17" s="25">
        <v>0.46527777777777773</v>
      </c>
      <c r="G17" s="25">
        <v>0.5527777777777778</v>
      </c>
      <c r="H17" s="25">
        <v>0.6833333333333332</v>
      </c>
      <c r="I17" s="25">
        <v>0.7361111111111112</v>
      </c>
      <c r="J17" s="25">
        <v>0.7541666666666668</v>
      </c>
      <c r="K17" s="25"/>
      <c r="L17" s="25"/>
      <c r="M17" s="25"/>
      <c r="N17" s="25">
        <v>0.7611111111111111</v>
      </c>
    </row>
    <row r="18" spans="1:14" s="2" customFormat="1" ht="13.5" customHeight="1">
      <c r="A18" s="11"/>
      <c r="B18" s="62" t="s">
        <v>12</v>
      </c>
      <c r="C18" s="41">
        <v>51364</v>
      </c>
      <c r="D18" s="41">
        <v>51365</v>
      </c>
      <c r="E18" s="41">
        <v>51379</v>
      </c>
      <c r="F18" s="41">
        <v>51380</v>
      </c>
      <c r="G18" s="41">
        <v>51381</v>
      </c>
      <c r="H18" s="41">
        <v>51431</v>
      </c>
      <c r="I18" s="41">
        <v>51465</v>
      </c>
      <c r="J18" s="41">
        <v>51477</v>
      </c>
      <c r="K18" s="41"/>
      <c r="L18" s="41"/>
      <c r="M18" s="41"/>
      <c r="N18" s="41">
        <v>51484</v>
      </c>
    </row>
    <row r="19" spans="1:14" s="2" customFormat="1" ht="13.5" customHeight="1" thickBot="1">
      <c r="A19" s="11"/>
      <c r="B19" s="63" t="s">
        <v>13</v>
      </c>
      <c r="C19" s="127"/>
      <c r="D19" s="42">
        <v>51369</v>
      </c>
      <c r="E19" s="42">
        <v>51379</v>
      </c>
      <c r="F19" s="42">
        <v>51380</v>
      </c>
      <c r="G19" s="42">
        <v>51430</v>
      </c>
      <c r="H19" s="42">
        <v>51464</v>
      </c>
      <c r="I19" s="42">
        <v>51476</v>
      </c>
      <c r="J19" s="42">
        <v>51483</v>
      </c>
      <c r="K19" s="42"/>
      <c r="L19" s="42"/>
      <c r="M19" s="42"/>
      <c r="N19" s="131"/>
    </row>
    <row r="20" spans="1:14" s="2" customFormat="1" ht="13.5" customHeight="1" thickBot="1">
      <c r="A20" s="11"/>
      <c r="B20" s="128" t="s">
        <v>116</v>
      </c>
      <c r="C20" s="129"/>
      <c r="D20" s="130">
        <f aca="true" t="shared" si="0" ref="D20:J20">IF(ISNUMBER(D18),D19-D18+1,"")</f>
        <v>5</v>
      </c>
      <c r="E20" s="43">
        <f>IF(ISNUMBER(E18),E19-E18+1,"")</f>
        <v>1</v>
      </c>
      <c r="F20" s="43">
        <f>IF(ISNUMBER(F18),F19-F18+1,"")</f>
        <v>1</v>
      </c>
      <c r="G20" s="43">
        <f t="shared" si="0"/>
        <v>50</v>
      </c>
      <c r="H20" s="43">
        <f>IF(ISNUMBER(H18),H19-H18+1,"")</f>
        <v>34</v>
      </c>
      <c r="I20" s="43">
        <f t="shared" si="0"/>
        <v>12</v>
      </c>
      <c r="J20" s="43">
        <f t="shared" si="0"/>
        <v>7</v>
      </c>
      <c r="K20" s="43">
        <f>IF(ISNUMBER(K18),K19-K18+1,"")</f>
      </c>
      <c r="L20" s="43">
        <f>IF(ISNUMBER(L18),L19-L18+1,"")</f>
      </c>
      <c r="M20" s="132">
        <f>IF(ISNUMBER(M18),M19-M18+1,"")</f>
      </c>
      <c r="N20" s="129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5" t="s">
        <v>184</v>
      </c>
      <c r="C22" s="74" t="s">
        <v>78</v>
      </c>
      <c r="D22" s="75" t="s">
        <v>79</v>
      </c>
      <c r="E22" s="76" t="s">
        <v>80</v>
      </c>
      <c r="F22" s="202" t="s">
        <v>114</v>
      </c>
      <c r="G22" s="203"/>
      <c r="H22" s="204"/>
      <c r="I22" s="166" t="s">
        <v>8</v>
      </c>
      <c r="J22" s="75" t="s">
        <v>9</v>
      </c>
      <c r="K22" s="75" t="s">
        <v>80</v>
      </c>
      <c r="L22" s="202" t="s">
        <v>176</v>
      </c>
      <c r="M22" s="203"/>
      <c r="N22" s="204"/>
    </row>
    <row r="23" spans="1:14" s="2" customFormat="1" ht="18.75" customHeight="1">
      <c r="A23" s="11"/>
      <c r="B23" s="196"/>
      <c r="C23" s="149"/>
      <c r="D23" s="149"/>
      <c r="E23" s="20" t="s">
        <v>83</v>
      </c>
      <c r="F23" s="205"/>
      <c r="G23" s="206"/>
      <c r="H23" s="207"/>
      <c r="I23" s="160"/>
      <c r="J23" s="149"/>
      <c r="K23" s="20" t="s">
        <v>189</v>
      </c>
      <c r="L23" s="205"/>
      <c r="M23" s="206"/>
      <c r="N23" s="207"/>
    </row>
    <row r="24" spans="1:14" s="2" customFormat="1" ht="18.75" customHeight="1">
      <c r="A24" s="11"/>
      <c r="B24" s="196"/>
      <c r="C24" s="77"/>
      <c r="D24" s="77"/>
      <c r="E24" s="77" t="s">
        <v>188</v>
      </c>
      <c r="F24" s="205"/>
      <c r="G24" s="206"/>
      <c r="H24" s="207"/>
      <c r="I24" s="160"/>
      <c r="J24" s="149"/>
      <c r="K24" s="78" t="s">
        <v>187</v>
      </c>
      <c r="L24" s="205"/>
      <c r="M24" s="206"/>
      <c r="N24" s="207"/>
    </row>
    <row r="25" spans="1:14" s="2" customFormat="1" ht="18.75" customHeight="1">
      <c r="A25" s="11" t="s">
        <v>82</v>
      </c>
      <c r="B25" s="196"/>
      <c r="C25" s="149"/>
      <c r="D25" s="149"/>
      <c r="E25" s="20" t="s">
        <v>187</v>
      </c>
      <c r="F25" s="205"/>
      <c r="G25" s="206"/>
      <c r="H25" s="207"/>
      <c r="I25" s="160"/>
      <c r="J25" s="149"/>
      <c r="K25" s="20" t="s">
        <v>188</v>
      </c>
      <c r="L25" s="205"/>
      <c r="M25" s="206"/>
      <c r="N25" s="207"/>
    </row>
    <row r="26" spans="1:14" s="2" customFormat="1" ht="18.75" customHeight="1">
      <c r="A26" s="11"/>
      <c r="B26" s="197"/>
      <c r="C26" s="149"/>
      <c r="D26" s="149"/>
      <c r="E26" s="149" t="s">
        <v>189</v>
      </c>
      <c r="F26" s="205"/>
      <c r="G26" s="206"/>
      <c r="H26" s="207"/>
      <c r="I26" s="160"/>
      <c r="J26" s="149"/>
      <c r="K26" s="20" t="s">
        <v>81</v>
      </c>
      <c r="L26" s="205"/>
      <c r="M26" s="206"/>
      <c r="N26" s="20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4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4"/>
    </row>
    <row r="29" spans="1:14" s="2" customFormat="1" ht="13.5" customHeight="1">
      <c r="A29" s="11"/>
      <c r="B29" s="98"/>
      <c r="C29" s="240" t="s">
        <v>16</v>
      </c>
      <c r="D29" s="241" t="s">
        <v>175</v>
      </c>
      <c r="E29" s="241" t="s">
        <v>231</v>
      </c>
      <c r="F29" s="241" t="s">
        <v>232</v>
      </c>
      <c r="G29" s="241" t="s">
        <v>233</v>
      </c>
      <c r="H29" s="241" t="s">
        <v>234</v>
      </c>
      <c r="I29" s="241" t="s">
        <v>191</v>
      </c>
      <c r="J29" s="241" t="s">
        <v>235</v>
      </c>
      <c r="K29" s="105" t="s">
        <v>28</v>
      </c>
      <c r="L29" s="106" t="s">
        <v>29</v>
      </c>
      <c r="M29" s="109" t="s">
        <v>30</v>
      </c>
      <c r="N29" s="114" t="s">
        <v>41</v>
      </c>
    </row>
    <row r="30" spans="1:14" s="2" customFormat="1" ht="13.5" customHeight="1">
      <c r="A30" s="11"/>
      <c r="B30" s="99" t="s">
        <v>121</v>
      </c>
      <c r="C30" s="116"/>
      <c r="D30" s="117"/>
      <c r="E30" s="117"/>
      <c r="F30" s="117"/>
      <c r="G30" s="117"/>
      <c r="H30" s="117"/>
      <c r="I30" s="117"/>
      <c r="J30" s="117"/>
      <c r="K30" s="117">
        <v>0.2847222222222222</v>
      </c>
      <c r="L30" s="118"/>
      <c r="M30" s="110">
        <f>SUM(C30:L30)</f>
        <v>0.2847222222222222</v>
      </c>
      <c r="N30" s="119"/>
    </row>
    <row r="31" spans="1:14" s="2" customFormat="1" ht="13.5" customHeight="1">
      <c r="A31" s="11"/>
      <c r="B31" s="100" t="s">
        <v>34</v>
      </c>
      <c r="C31" s="107"/>
      <c r="D31" s="31">
        <v>0.05277777777777778</v>
      </c>
      <c r="E31" s="31"/>
      <c r="F31" s="31"/>
      <c r="G31" s="31"/>
      <c r="H31" s="31"/>
      <c r="I31" s="31">
        <v>0.015972222222222224</v>
      </c>
      <c r="J31" s="31"/>
      <c r="K31" s="31">
        <v>0.23194444444444443</v>
      </c>
      <c r="L31" s="108"/>
      <c r="M31" s="111">
        <f>SUM(C31:L31)</f>
        <v>0.30069444444444443</v>
      </c>
      <c r="N31" s="115"/>
    </row>
    <row r="32" spans="1:15" s="2" customFormat="1" ht="13.5" customHeight="1">
      <c r="A32" s="11"/>
      <c r="B32" s="101" t="s">
        <v>35</v>
      </c>
      <c r="C32" s="123"/>
      <c r="D32" s="124"/>
      <c r="E32" s="124"/>
      <c r="F32" s="124"/>
      <c r="G32" s="124"/>
      <c r="H32" s="124"/>
      <c r="I32" s="124"/>
      <c r="J32" s="124"/>
      <c r="K32" s="124">
        <v>0.10902777777777778</v>
      </c>
      <c r="L32" s="125"/>
      <c r="M32" s="126">
        <f>SUM(C32:L32)</f>
        <v>0.10902777777777778</v>
      </c>
      <c r="N32" s="113"/>
      <c r="O32" s="4"/>
    </row>
    <row r="33" spans="1:15" s="2" customFormat="1" ht="13.5" customHeight="1" thickBot="1">
      <c r="A33" s="11"/>
      <c r="B33" s="104" t="s">
        <v>36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2"/>
      <c r="M33" s="112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198" t="s">
        <v>157</v>
      </c>
      <c r="C35" s="183" t="s">
        <v>199</v>
      </c>
      <c r="D35" s="184"/>
      <c r="E35" s="183" t="s">
        <v>229</v>
      </c>
      <c r="F35" s="184"/>
      <c r="G35" s="183" t="s">
        <v>207</v>
      </c>
      <c r="H35" s="184"/>
      <c r="I35" s="183" t="s">
        <v>208</v>
      </c>
      <c r="J35" s="184"/>
      <c r="K35" s="183" t="s">
        <v>209</v>
      </c>
      <c r="L35" s="184"/>
      <c r="M35" s="183" t="s">
        <v>210</v>
      </c>
      <c r="N35" s="184"/>
    </row>
    <row r="36" spans="1:14" s="2" customFormat="1" ht="19.5" customHeight="1">
      <c r="A36" s="11" t="s">
        <v>182</v>
      </c>
      <c r="B36" s="199"/>
      <c r="C36" s="183" t="s">
        <v>211</v>
      </c>
      <c r="D36" s="184"/>
      <c r="E36" s="183" t="s">
        <v>212</v>
      </c>
      <c r="F36" s="184"/>
      <c r="G36" s="183" t="s">
        <v>213</v>
      </c>
      <c r="H36" s="201"/>
      <c r="I36" s="183" t="s">
        <v>214</v>
      </c>
      <c r="J36" s="201"/>
      <c r="K36" s="183" t="s">
        <v>215</v>
      </c>
      <c r="L36" s="184"/>
      <c r="M36" s="183" t="s">
        <v>216</v>
      </c>
      <c r="N36" s="184"/>
    </row>
    <row r="37" spans="1:14" s="2" customFormat="1" ht="19.5" customHeight="1">
      <c r="A37" s="11"/>
      <c r="B37" s="199"/>
      <c r="C37" s="183" t="s">
        <v>217</v>
      </c>
      <c r="D37" s="184"/>
      <c r="E37" s="183" t="s">
        <v>218</v>
      </c>
      <c r="F37" s="201"/>
      <c r="G37" s="183" t="s">
        <v>219</v>
      </c>
      <c r="H37" s="201"/>
      <c r="I37" s="194" t="s">
        <v>220</v>
      </c>
      <c r="J37" s="184"/>
      <c r="K37" s="194" t="s">
        <v>221</v>
      </c>
      <c r="L37" s="184"/>
      <c r="M37" s="194" t="s">
        <v>226</v>
      </c>
      <c r="N37" s="184"/>
    </row>
    <row r="38" spans="1:14" s="2" customFormat="1" ht="19.5" customHeight="1">
      <c r="A38" s="11"/>
      <c r="B38" s="199"/>
      <c r="C38" s="183" t="s">
        <v>222</v>
      </c>
      <c r="D38" s="184"/>
      <c r="E38" s="194" t="s">
        <v>227</v>
      </c>
      <c r="F38" s="184"/>
      <c r="G38" s="183"/>
      <c r="H38" s="184"/>
      <c r="I38" s="194"/>
      <c r="J38" s="184"/>
      <c r="K38" s="194"/>
      <c r="L38" s="184"/>
      <c r="M38" s="194"/>
      <c r="N38" s="184"/>
    </row>
    <row r="39" spans="1:14" s="2" customFormat="1" ht="19.5" customHeight="1">
      <c r="A39" s="11"/>
      <c r="B39" s="199"/>
      <c r="C39" s="194"/>
      <c r="D39" s="184"/>
      <c r="E39" s="194"/>
      <c r="F39" s="184"/>
      <c r="G39" s="194"/>
      <c r="H39" s="184"/>
      <c r="I39" s="194"/>
      <c r="J39" s="184"/>
      <c r="K39" s="194"/>
      <c r="L39" s="184"/>
      <c r="M39" s="194"/>
      <c r="N39" s="184"/>
    </row>
    <row r="40" spans="1:14" s="2" customFormat="1" ht="19.5" customHeight="1">
      <c r="A40" s="11"/>
      <c r="B40" s="199"/>
      <c r="C40" s="194"/>
      <c r="D40" s="184"/>
      <c r="E40" s="194"/>
      <c r="F40" s="184"/>
      <c r="G40" s="194"/>
      <c r="H40" s="184"/>
      <c r="I40" s="183"/>
      <c r="J40" s="184"/>
      <c r="K40" s="194"/>
      <c r="L40" s="184"/>
      <c r="M40" s="194"/>
      <c r="N40" s="184"/>
    </row>
    <row r="41" spans="1:14" s="2" customFormat="1" ht="19.5" customHeight="1">
      <c r="A41" s="11"/>
      <c r="B41" s="200"/>
      <c r="C41" s="194"/>
      <c r="D41" s="184"/>
      <c r="E41" s="194"/>
      <c r="F41" s="184"/>
      <c r="G41" s="194"/>
      <c r="H41" s="184"/>
      <c r="I41" s="194"/>
      <c r="J41" s="184"/>
      <c r="K41" s="194"/>
      <c r="L41" s="184"/>
      <c r="M41" s="194"/>
      <c r="N41" s="184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34" t="s">
        <v>166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</row>
    <row r="44" spans="1:14" s="2" customFormat="1" ht="12" customHeight="1">
      <c r="A44" s="11"/>
      <c r="B44" s="191" t="s">
        <v>192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9"/>
    </row>
    <row r="45" spans="1:14" s="2" customFormat="1" ht="12" customHeight="1">
      <c r="A45" s="154"/>
      <c r="B45" s="191" t="s">
        <v>197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9"/>
    </row>
    <row r="46" spans="1:14" s="2" customFormat="1" ht="12" customHeight="1">
      <c r="A46" s="11"/>
      <c r="B46" s="191" t="s">
        <v>198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9"/>
    </row>
    <row r="47" spans="1:14" s="2" customFormat="1" ht="12" customHeight="1">
      <c r="A47" s="11"/>
      <c r="B47" s="191" t="s">
        <v>200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9"/>
    </row>
    <row r="48" spans="1:14" s="2" customFormat="1" ht="12" customHeight="1">
      <c r="A48" s="11"/>
      <c r="B48" s="191" t="s">
        <v>201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</row>
    <row r="49" spans="1:14" s="2" customFormat="1" ht="12" customHeight="1">
      <c r="A49" s="11"/>
      <c r="B49" s="185" t="s">
        <v>202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</row>
    <row r="50" spans="1:14" s="2" customFormat="1" ht="12" customHeight="1">
      <c r="A50" s="11"/>
      <c r="B50" s="188" t="s">
        <v>203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0"/>
    </row>
    <row r="51" spans="1:14" s="2" customFormat="1" ht="12" customHeight="1">
      <c r="A51" s="11"/>
      <c r="B51" s="188" t="s">
        <v>204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</row>
    <row r="52" spans="1:14" s="2" customFormat="1" ht="12" customHeight="1">
      <c r="A52" s="11"/>
      <c r="B52" s="188" t="s">
        <v>205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</row>
    <row r="53" spans="1:14" s="2" customFormat="1" ht="12" customHeight="1">
      <c r="A53" s="11"/>
      <c r="B53" s="185" t="s">
        <v>223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</row>
    <row r="54" spans="1:14" s="2" customFormat="1" ht="12" customHeight="1">
      <c r="A54" s="11"/>
      <c r="B54" s="228" t="s">
        <v>195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7" t="s">
        <v>113</v>
      </c>
      <c r="N55" s="168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12" t="s">
        <v>52</v>
      </c>
      <c r="K56" s="213"/>
      <c r="L56" s="214"/>
      <c r="M56" s="210" t="s">
        <v>53</v>
      </c>
      <c r="N56" s="211"/>
      <c r="O56" s="8"/>
    </row>
    <row r="57" spans="2:15" s="50" customFormat="1" ht="22.5" customHeight="1">
      <c r="B57" s="93" t="s">
        <v>54</v>
      </c>
      <c r="C57" s="54">
        <v>-159.8</v>
      </c>
      <c r="D57" s="54">
        <v>-160.1</v>
      </c>
      <c r="E57" s="91" t="s">
        <v>168</v>
      </c>
      <c r="F57" s="54">
        <v>25.8</v>
      </c>
      <c r="G57" s="156">
        <v>23.6</v>
      </c>
      <c r="H57" s="92" t="s">
        <v>165</v>
      </c>
      <c r="I57" s="158">
        <v>0</v>
      </c>
      <c r="J57" s="55" t="s">
        <v>122</v>
      </c>
      <c r="K57" s="172">
        <v>7.2</v>
      </c>
      <c r="L57" s="173"/>
      <c r="M57" s="172" t="s">
        <v>158</v>
      </c>
      <c r="N57" s="177"/>
      <c r="O57" s="7"/>
    </row>
    <row r="58" spans="2:15" s="50" customFormat="1" ht="22.5" customHeight="1">
      <c r="B58" s="93" t="s">
        <v>55</v>
      </c>
      <c r="C58" s="54">
        <v>-155</v>
      </c>
      <c r="D58" s="54">
        <v>-155.4</v>
      </c>
      <c r="E58" s="92" t="s">
        <v>125</v>
      </c>
      <c r="F58" s="134">
        <v>28</v>
      </c>
      <c r="G58" s="153">
        <v>31</v>
      </c>
      <c r="H58" s="92" t="s">
        <v>123</v>
      </c>
      <c r="I58" s="158">
        <v>0</v>
      </c>
      <c r="J58" s="55" t="s">
        <v>177</v>
      </c>
      <c r="K58" s="172">
        <v>7.2</v>
      </c>
      <c r="L58" s="173"/>
      <c r="M58" s="172" t="s">
        <v>158</v>
      </c>
      <c r="N58" s="177"/>
      <c r="O58" s="7"/>
    </row>
    <row r="59" spans="2:15" s="50" customFormat="1" ht="22.5" customHeight="1">
      <c r="B59" s="93" t="s">
        <v>180</v>
      </c>
      <c r="C59" s="54">
        <v>-172.9</v>
      </c>
      <c r="D59" s="54">
        <v>-180.7</v>
      </c>
      <c r="E59" s="92" t="s">
        <v>137</v>
      </c>
      <c r="F59" s="56">
        <v>15</v>
      </c>
      <c r="G59" s="56">
        <v>15</v>
      </c>
      <c r="H59" s="92" t="s">
        <v>156</v>
      </c>
      <c r="I59" s="158">
        <v>0</v>
      </c>
      <c r="J59" s="57" t="s">
        <v>77</v>
      </c>
      <c r="K59" s="172">
        <v>7.2</v>
      </c>
      <c r="L59" s="173"/>
      <c r="M59" s="172" t="s">
        <v>159</v>
      </c>
      <c r="N59" s="177"/>
      <c r="O59" s="7"/>
    </row>
    <row r="60" spans="2:15" s="50" customFormat="1" ht="22.5" customHeight="1">
      <c r="B60" s="93" t="s">
        <v>56</v>
      </c>
      <c r="C60" s="54">
        <v>-121</v>
      </c>
      <c r="D60" s="54">
        <v>-121.7</v>
      </c>
      <c r="E60" s="92" t="s">
        <v>138</v>
      </c>
      <c r="F60" s="56">
        <v>40</v>
      </c>
      <c r="G60" s="56">
        <v>40</v>
      </c>
      <c r="H60" s="92" t="s">
        <v>76</v>
      </c>
      <c r="I60" s="158">
        <v>0</v>
      </c>
      <c r="J60" s="55" t="s">
        <v>57</v>
      </c>
      <c r="K60" s="172">
        <v>7.2</v>
      </c>
      <c r="L60" s="173"/>
      <c r="M60" s="172" t="s">
        <v>160</v>
      </c>
      <c r="N60" s="177"/>
      <c r="O60" s="7"/>
    </row>
    <row r="61" spans="2:15" s="50" customFormat="1" ht="22.5" customHeight="1">
      <c r="B61" s="93" t="s">
        <v>58</v>
      </c>
      <c r="C61" s="54">
        <v>35.9</v>
      </c>
      <c r="D61" s="54">
        <v>34.4</v>
      </c>
      <c r="E61" s="92" t="s">
        <v>112</v>
      </c>
      <c r="F61" s="56">
        <v>45</v>
      </c>
      <c r="G61" s="56">
        <v>45</v>
      </c>
      <c r="H61" s="91" t="s">
        <v>174</v>
      </c>
      <c r="I61" s="158">
        <v>1</v>
      </c>
      <c r="J61" s="225" t="s">
        <v>167</v>
      </c>
      <c r="K61" s="237"/>
      <c r="L61" s="238"/>
      <c r="M61" s="238"/>
      <c r="N61" s="239"/>
      <c r="O61" s="7"/>
    </row>
    <row r="62" spans="2:15" s="50" customFormat="1" ht="22.5" customHeight="1">
      <c r="B62" s="93" t="s">
        <v>164</v>
      </c>
      <c r="C62" s="54">
        <v>31.9</v>
      </c>
      <c r="D62" s="54">
        <v>30.3</v>
      </c>
      <c r="E62" s="92" t="s">
        <v>139</v>
      </c>
      <c r="F62" s="56">
        <v>265</v>
      </c>
      <c r="G62" s="158">
        <v>265</v>
      </c>
      <c r="H62" s="91" t="s">
        <v>126</v>
      </c>
      <c r="I62" s="158">
        <v>0</v>
      </c>
      <c r="J62" s="226"/>
      <c r="K62" s="169"/>
      <c r="L62" s="170"/>
      <c r="M62" s="170"/>
      <c r="N62" s="171"/>
      <c r="O62" s="7"/>
    </row>
    <row r="63" spans="2:15" s="50" customFormat="1" ht="22.5" customHeight="1">
      <c r="B63" s="93" t="s">
        <v>59</v>
      </c>
      <c r="C63" s="54">
        <v>29.7</v>
      </c>
      <c r="D63" s="54">
        <v>28.1</v>
      </c>
      <c r="E63" s="92" t="s">
        <v>140</v>
      </c>
      <c r="F63" s="58" t="s">
        <v>185</v>
      </c>
      <c r="G63" s="60" t="s">
        <v>185</v>
      </c>
      <c r="H63" s="91" t="s">
        <v>127</v>
      </c>
      <c r="I63" s="158">
        <v>0</v>
      </c>
      <c r="J63" s="226"/>
      <c r="K63" s="169"/>
      <c r="L63" s="170"/>
      <c r="M63" s="170"/>
      <c r="N63" s="171"/>
      <c r="O63" s="7"/>
    </row>
    <row r="64" spans="2:15" s="50" customFormat="1" ht="22.5" customHeight="1">
      <c r="B64" s="93" t="s">
        <v>60</v>
      </c>
      <c r="C64" s="54">
        <v>28.6</v>
      </c>
      <c r="D64" s="54">
        <v>26.9</v>
      </c>
      <c r="E64" s="92" t="s">
        <v>141</v>
      </c>
      <c r="F64" s="58">
        <v>3</v>
      </c>
      <c r="G64" s="60">
        <v>3</v>
      </c>
      <c r="H64" s="96"/>
      <c r="I64" s="157"/>
      <c r="J64" s="226"/>
      <c r="K64" s="169"/>
      <c r="L64" s="170"/>
      <c r="M64" s="170"/>
      <c r="N64" s="171"/>
      <c r="O64" s="7"/>
    </row>
    <row r="65" spans="2:15" s="50" customFormat="1" ht="22.5" customHeight="1">
      <c r="B65" s="94" t="s">
        <v>94</v>
      </c>
      <c r="C65" s="59">
        <v>6.75E-05</v>
      </c>
      <c r="D65" s="59">
        <v>3.86E-05</v>
      </c>
      <c r="E65" s="91" t="s">
        <v>61</v>
      </c>
      <c r="F65" s="54">
        <v>19.1</v>
      </c>
      <c r="G65" s="54">
        <v>19.2</v>
      </c>
      <c r="H65" s="92" t="s">
        <v>163</v>
      </c>
      <c r="I65" s="156">
        <v>0</v>
      </c>
      <c r="J65" s="226"/>
      <c r="K65" s="169"/>
      <c r="L65" s="170"/>
      <c r="M65" s="170"/>
      <c r="N65" s="171"/>
      <c r="O65" s="7"/>
    </row>
    <row r="66" spans="2:15" s="50" customFormat="1" ht="22.5" customHeight="1">
      <c r="B66" s="95" t="s">
        <v>62</v>
      </c>
      <c r="C66" s="71">
        <v>500</v>
      </c>
      <c r="D66" s="165"/>
      <c r="E66" s="97" t="s">
        <v>128</v>
      </c>
      <c r="F66" s="133">
        <v>57.5</v>
      </c>
      <c r="G66" s="158">
        <v>83.2</v>
      </c>
      <c r="H66" s="97" t="s">
        <v>142</v>
      </c>
      <c r="I66" s="159">
        <v>0</v>
      </c>
      <c r="J66" s="227"/>
      <c r="K66" s="178"/>
      <c r="L66" s="179"/>
      <c r="M66" s="179"/>
      <c r="N66" s="180"/>
      <c r="O66" s="7"/>
    </row>
    <row r="67" spans="1:14" s="2" customFormat="1" ht="14.2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7">
        <v>0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9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0">
        <v>0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2">
        <v>0</v>
      </c>
    </row>
    <row r="73" spans="1:14" s="2" customFormat="1" ht="14.2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1.25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19" t="s">
        <v>181</v>
      </c>
      <c r="C75" s="220"/>
      <c r="D75" s="143">
        <v>0</v>
      </c>
      <c r="E75" s="220" t="s">
        <v>96</v>
      </c>
      <c r="F75" s="220"/>
      <c r="G75" s="145">
        <v>0</v>
      </c>
      <c r="H75" s="220" t="s">
        <v>143</v>
      </c>
      <c r="I75" s="220"/>
      <c r="J75" s="143">
        <v>0</v>
      </c>
      <c r="K75" s="220" t="s">
        <v>144</v>
      </c>
      <c r="L75" s="220"/>
      <c r="M75" s="146">
        <v>0</v>
      </c>
      <c r="N75" s="61"/>
      <c r="O75" s="9"/>
    </row>
    <row r="76" spans="2:15" s="50" customFormat="1" ht="18.75" customHeight="1">
      <c r="B76" s="217" t="s">
        <v>99</v>
      </c>
      <c r="C76" s="215"/>
      <c r="D76" s="143">
        <v>0</v>
      </c>
      <c r="E76" s="215" t="s">
        <v>145</v>
      </c>
      <c r="F76" s="215"/>
      <c r="G76" s="145">
        <v>0</v>
      </c>
      <c r="H76" s="215" t="s">
        <v>146</v>
      </c>
      <c r="I76" s="215"/>
      <c r="J76" s="143">
        <v>0</v>
      </c>
      <c r="K76" s="215" t="s">
        <v>147</v>
      </c>
      <c r="L76" s="215"/>
      <c r="M76" s="146">
        <v>0</v>
      </c>
      <c r="N76" s="61"/>
      <c r="O76" s="9"/>
    </row>
    <row r="77" spans="2:15" s="50" customFormat="1" ht="18.75" customHeight="1">
      <c r="B77" s="217" t="s">
        <v>100</v>
      </c>
      <c r="C77" s="215"/>
      <c r="D77" s="143">
        <v>0</v>
      </c>
      <c r="E77" s="215" t="s">
        <v>148</v>
      </c>
      <c r="F77" s="215"/>
      <c r="G77" s="145">
        <v>0</v>
      </c>
      <c r="H77" s="215" t="s">
        <v>111</v>
      </c>
      <c r="I77" s="215"/>
      <c r="J77" s="143">
        <v>0</v>
      </c>
      <c r="K77" s="215" t="s">
        <v>149</v>
      </c>
      <c r="L77" s="215"/>
      <c r="M77" s="146">
        <v>0</v>
      </c>
      <c r="N77" s="61"/>
      <c r="O77" s="9"/>
    </row>
    <row r="78" spans="2:15" s="50" customFormat="1" ht="18.75" customHeight="1">
      <c r="B78" s="217" t="s">
        <v>101</v>
      </c>
      <c r="C78" s="215"/>
      <c r="D78" s="143">
        <v>0</v>
      </c>
      <c r="E78" s="215" t="s">
        <v>150</v>
      </c>
      <c r="F78" s="215"/>
      <c r="G78" s="145">
        <v>0</v>
      </c>
      <c r="H78" s="215" t="s">
        <v>133</v>
      </c>
      <c r="I78" s="215"/>
      <c r="J78" s="143">
        <v>0</v>
      </c>
      <c r="K78" s="215" t="s">
        <v>110</v>
      </c>
      <c r="L78" s="215"/>
      <c r="M78" s="146">
        <v>0</v>
      </c>
      <c r="N78" s="61"/>
      <c r="O78" s="9"/>
    </row>
    <row r="79" spans="2:15" s="50" customFormat="1" ht="18.75" customHeight="1">
      <c r="B79" s="217" t="s">
        <v>102</v>
      </c>
      <c r="C79" s="215"/>
      <c r="D79" s="143">
        <v>0</v>
      </c>
      <c r="E79" s="215" t="s">
        <v>97</v>
      </c>
      <c r="F79" s="215"/>
      <c r="G79" s="145">
        <v>0</v>
      </c>
      <c r="H79" s="215" t="s">
        <v>151</v>
      </c>
      <c r="I79" s="215"/>
      <c r="J79" s="143">
        <v>0</v>
      </c>
      <c r="K79" s="215" t="s">
        <v>134</v>
      </c>
      <c r="L79" s="215"/>
      <c r="M79" s="146">
        <v>0</v>
      </c>
      <c r="N79" s="61"/>
      <c r="O79" s="9"/>
    </row>
    <row r="80" spans="2:15" s="50" customFormat="1" ht="18.75" customHeight="1">
      <c r="B80" s="217" t="s">
        <v>85</v>
      </c>
      <c r="C80" s="215"/>
      <c r="D80" s="143">
        <v>0</v>
      </c>
      <c r="E80" s="215" t="s">
        <v>152</v>
      </c>
      <c r="F80" s="215"/>
      <c r="G80" s="145">
        <v>0</v>
      </c>
      <c r="H80" s="215" t="s">
        <v>135</v>
      </c>
      <c r="I80" s="215"/>
      <c r="J80" s="143">
        <v>0</v>
      </c>
      <c r="K80" s="215" t="s">
        <v>95</v>
      </c>
      <c r="L80" s="215"/>
      <c r="M80" s="146">
        <v>0</v>
      </c>
      <c r="N80" s="61"/>
      <c r="O80" s="9"/>
    </row>
    <row r="81" spans="2:15" s="50" customFormat="1" ht="18.75" customHeight="1">
      <c r="B81" s="217" t="s">
        <v>92</v>
      </c>
      <c r="C81" s="215"/>
      <c r="D81" s="143">
        <v>0</v>
      </c>
      <c r="E81" s="215" t="s">
        <v>153</v>
      </c>
      <c r="F81" s="215"/>
      <c r="G81" s="145">
        <v>0</v>
      </c>
      <c r="H81" s="215" t="s">
        <v>154</v>
      </c>
      <c r="I81" s="215"/>
      <c r="J81" s="143">
        <v>0</v>
      </c>
      <c r="K81" s="215" t="s">
        <v>136</v>
      </c>
      <c r="L81" s="215"/>
      <c r="M81" s="146">
        <v>0</v>
      </c>
      <c r="N81" s="61"/>
      <c r="O81" s="150"/>
    </row>
    <row r="82" spans="2:15" s="50" customFormat="1" ht="18.75" customHeight="1">
      <c r="B82" s="218" t="s">
        <v>93</v>
      </c>
      <c r="C82" s="216"/>
      <c r="D82" s="143">
        <v>0</v>
      </c>
      <c r="E82" s="216" t="s">
        <v>98</v>
      </c>
      <c r="F82" s="216"/>
      <c r="G82" s="145">
        <v>0</v>
      </c>
      <c r="H82" s="216" t="s">
        <v>155</v>
      </c>
      <c r="I82" s="216"/>
      <c r="J82" s="144">
        <v>0</v>
      </c>
      <c r="K82" s="216"/>
      <c r="L82" s="216"/>
      <c r="M82" s="147"/>
      <c r="N82" s="61"/>
      <c r="O82" s="9"/>
    </row>
    <row r="83" spans="10:15" s="50" customFormat="1" ht="14.25" customHeight="1">
      <c r="J83" s="136"/>
      <c r="K83" s="135"/>
      <c r="L83" s="81"/>
      <c r="M83" s="82"/>
      <c r="N83" s="61"/>
      <c r="O83" s="9"/>
    </row>
    <row r="84" spans="2:15" s="50" customFormat="1" ht="11.25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21" t="s">
        <v>196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6"/>
      <c r="O85" s="7"/>
    </row>
    <row r="86" spans="2:15" s="50" customFormat="1" ht="12" customHeight="1">
      <c r="B86" s="174" t="s">
        <v>228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4" t="s">
        <v>230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222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4"/>
      <c r="O89" s="7"/>
    </row>
    <row r="90" spans="2:15" s="50" customFormat="1" ht="12" customHeight="1">
      <c r="B90" s="222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4"/>
      <c r="O90" s="7"/>
    </row>
    <row r="91" spans="2:15" s="50" customFormat="1" ht="12" customHeight="1">
      <c r="B91" s="222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4"/>
      <c r="O91" s="7"/>
    </row>
    <row r="92" spans="2:15" s="50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21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21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21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21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21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21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2022-11-23T18:11:25Z</cp:lastPrinted>
  <dcterms:created xsi:type="dcterms:W3CDTF">2015-02-04T05:26:32Z</dcterms:created>
  <dcterms:modified xsi:type="dcterms:W3CDTF">2024-01-18T09:23:13Z</dcterms:modified>
  <cp:category/>
  <cp:version/>
  <cp:contentType/>
  <cp:contentStatus/>
</cp:coreProperties>
</file>