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 l="1"/>
  <c r="G18" i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<sst xmlns="http://schemas.openxmlformats.org/spreadsheetml/2006/main" count="214" uniqueCount="200">
  <si>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</si>
  <si>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</si>
  <si>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</si>
  <si>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</si>
  <si>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</si>
  <si>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</si>
  <si>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</si>
  <si>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</si>
  <si>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</si>
  <si>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</si>
  <si>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</si>
  <si>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</si>
  <si>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</si>
  <si>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</si>
  <si>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</si>
  <si>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</si>
  <si>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</si>
  <si>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</si>
  <si>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</si>
  <si>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</si>
  <si>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</si>
  <si>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</si>
  <si>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</si>
  <si>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</si>
  <si>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</si>
  <si>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</si>
  <si>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</si>
  <si>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</si>
  <si>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</si>
  <si>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</si>
  <si>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</si>
  <si>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</si>
  <si>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</si>
  <si>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</si>
  <si>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</si>
  <si>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</si>
  <si>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</si>
  <si>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</si>
  <si>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</si>
  <si>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</si>
  <si>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</si>
  <si>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</si>
  <si>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</si>
  <si>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</si>
  <si>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</si>
  <si>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</si>
  <si>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</si>
  <si>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</si>
  <si>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</si>
  <si>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</si>
  <si>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</si>
  <si>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</si>
  <si>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</si>
  <si>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</si>
  <si>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</si>
  <si>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</si>
  <si>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</si>
  <si>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</si>
  <si>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</si>
  <si>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</si>
  <si>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</si>
  <si>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</si>
  <si>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</si>
  <si>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</si>
  <si>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</si>
  <si>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</si>
  <si>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</si>
  <si>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</si>
  <si>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</si>
  <si>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</si>
  <si>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</si>
  <si>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</si>
  <si>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</si>
  <si>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</si>
  <si>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</si>
  <si>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</si>
  <si>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</si>
  <si>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</si>
  <si>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</si>
  <si>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</si>
  <si>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</si>
  <si>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</si>
  <si>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</si>
  <si>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</si>
  <si>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</si>
  <si>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</si>
  <si>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</si>
  <si>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</si>
  <si>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</si>
  <si>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</si>
  <si>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</si>
  <si>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</si>
  <si>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</si>
  <si>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</si>
  <si>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</si>
  <si>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</si>
  <si>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</si>
  <si>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</si>
  <si>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</si>
  <si>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</si>
  <si>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</si>
  <si>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</si>
  <si>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</si>
  <si>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</si>
  <si>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</si>
  <si>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</si>
  <si>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</si>
  <si>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</si>
  <si>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</si>
  <si>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</si>
  <si>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</si>
  <si>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</si>
  <si>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</si>
  <si>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</si>
  <si>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</si>
  <si>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</si>
  <si>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</si>
  <si>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</si>
  <si>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</si>
  <si>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</si>
  <si>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</si>
  <si>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</si>
  <si>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</si>
  <si>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</si>
  <si>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</si>
  <si>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</si>
  <si>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</si>
  <si>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</si>
  <si>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</si>
  <si>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</si>
  <si>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</si>
  <si>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</si>
  <si>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</si>
  <si>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</si>
  <si>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</si>
  <si>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</si>
  <si>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</si>
  <si>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</si>
  <si>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</si>
  <si>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</si>
  <si>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</si>
  <si>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</si>
  <si>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</si>
  <si>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</si>
  <si>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</si>
  <si>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</si>
  <si>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</si>
  <si>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</si>
  <si>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</si>
  <si>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</si>
  <si>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</si>
  <si>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</si>
  <si>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</si>
  <si>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</si>
  <si>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</si>
  <si>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</si>
  <si>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</si>
  <si>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</si>
  <si>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</si>
  <si>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</si>
  <si>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</si>
  <si>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</si>
  <si>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</si>
  <si>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</si>
  <si>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</si>
  <si>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</si>
  <si>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</si>
  <si>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</si>
  <si>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</si>
  <si>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</si>
  <si>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</si>
  <si>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</si>
  <si>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</si>
  <si>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</si>
  <si>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</si>
  <si>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</si>
  <si>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</si>
  <si>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</si>
  <si>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</si>
  <si>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</si>
  <si>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</si>
  <si>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</si>
  <si>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KSP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</si>
  <si>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</si>
  <si>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</si>
  <si>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 xml:space="preserve"> /  /  /  /</t>
    <phoneticPr fontId="3" type="noConversion"/>
  </si>
  <si>
    <t>E</t>
    <phoneticPr fontId="3" type="noConversion"/>
  </si>
  <si>
    <t xml:space="preserve"> /  /  /  /</t>
    <phoneticPr fontId="3" type="noConversion"/>
  </si>
  <si>
    <t>ENG-KSP</t>
    <phoneticPr fontId="3" type="noConversion"/>
  </si>
  <si>
    <t>윤지훈</t>
    <phoneticPr fontId="3" type="noConversion"/>
  </si>
  <si>
    <t>1) 방풍막 연결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</si>
  <si>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</si>
  <si>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</si>
  <si>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</si>
  <si>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20s/5k 35s/6K 50s/6k</t>
    <phoneticPr fontId="3" type="noConversion"/>
  </si>
  <si>
    <t>N</t>
    <phoneticPr fontId="3" type="noConversion"/>
  </si>
  <si>
    <t>M_011219:K</t>
    <phoneticPr fontId="3" type="noConversion"/>
  </si>
  <si>
    <t>S</t>
    <phoneticPr fontId="3" type="noConversion"/>
  </si>
  <si>
    <t xml:space="preserve"> 60s/4k 45s/4k 30s/4k</t>
    <phoneticPr fontId="3" type="noConversion"/>
  </si>
  <si>
    <t xml:space="preserve"> 60s/4k 45s/4k 30s/4k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</si>
</sst>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9">
        <v>46020</v>
      </c>
      <c r="D3" s="200"/>
      <c r="E3" s="1"/>
      <c r="F3" s="1"/>
      <c r="G3" s="1"/>
      <c r="H3" s="1"/>
      <c r="I3" s="1"/>
      <c r="J3" s="1"/>
      <c r="K3" s="32" t="s">
        <v>2</v>
      </c>
      <c r="L3" s="201">
        <f>(P31-(P32+P33))/P31*100</f>
        <v>100</v>
      </c>
      <c r="M3" s="201"/>
      <c r="N3" s="32" t="s">
        <v>3</v>
      </c>
      <c r="O3" s="201">
        <f>(P31-P33)/P31*100</f>
        <v>100</v>
      </c>
      <c r="P3" s="201"/>
    </row>
    <row r="4" spans="1:16" ht="14.25" customHeight="1" x14ac:dyDescent="0.25">
      <c r="B4" s="20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1">
        <v>0.77777777777777779</v>
      </c>
      <c r="D9" s="117">
        <v>1.8</v>
      </c>
      <c r="E9" s="117">
        <v>24.6</v>
      </c>
      <c r="F9" s="117">
        <v>21</v>
      </c>
      <c r="G9" s="118" t="s">
        <v>195</v>
      </c>
      <c r="H9" s="117">
        <v>3.5</v>
      </c>
      <c r="I9" s="118">
        <v>74</v>
      </c>
      <c r="J9" s="11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7" t="s">
        <v>22</v>
      </c>
      <c r="C10" s="121">
        <v>0.9375</v>
      </c>
      <c r="D10" s="117">
        <v>2.4</v>
      </c>
      <c r="E10" s="117">
        <v>21.1</v>
      </c>
      <c r="F10" s="117">
        <v>31</v>
      </c>
      <c r="G10" s="118" t="s">
        <v>197</v>
      </c>
      <c r="H10" s="117">
        <v>3.1</v>
      </c>
      <c r="I10" s="124"/>
      <c r="J10" s="119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0.12569444444444444</v>
      </c>
      <c r="D11" s="128">
        <v>1.5</v>
      </c>
      <c r="E11" s="128">
        <v>20.399999999999999</v>
      </c>
      <c r="F11" s="128">
        <v>32</v>
      </c>
      <c r="G11" s="118" t="s">
        <v>186</v>
      </c>
      <c r="H11" s="117">
        <v>1.3</v>
      </c>
      <c r="I11" s="129"/>
      <c r="J11" s="119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23.347916666666666</v>
      </c>
      <c r="D12" s="11">
        <f>AVERAGE(D9:D11)</f>
        <v>1.9000000000000001</v>
      </c>
      <c r="E12" s="11">
        <f>AVERAGE(E9:E11)</f>
        <v>22.033333333333331</v>
      </c>
      <c r="F12" s="12">
        <f>AVERAGE(F9:F11)</f>
        <v>28</v>
      </c>
      <c r="G12" s="13"/>
      <c r="H12" s="14">
        <f>AVERAGE(H9:H11)</f>
        <v>2.6333333333333333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0" t="s">
        <v>180</v>
      </c>
      <c r="D16" s="122" t="s">
        <v>174</v>
      </c>
      <c r="E16" s="118" t="s">
        <v>181</v>
      </c>
      <c r="F16" s="118" t="s">
        <v>182</v>
      </c>
      <c r="G16" s="118" t="s">
        <v>188</v>
      </c>
      <c r="H16" s="118" t="s">
        <v>191</v>
      </c>
      <c r="I16" s="118" t="s">
        <v>192</v>
      </c>
      <c r="J16" s="118" t="s">
        <v>193</v>
      </c>
      <c r="K16" s="91"/>
      <c r="L16" s="91"/>
      <c r="M16" s="91"/>
      <c r="N16" s="91"/>
      <c r="O16" s="91"/>
      <c r="P16" s="118" t="s">
        <v>173</v>
      </c>
    </row>
    <row r="17" spans="1:16" s="75" customFormat="1" ht="14.1" customHeight="1" x14ac:dyDescent="0.25">
      <c r="A17" s="31"/>
      <c r="B17" s="21" t="s">
        <v>41</v>
      </c>
      <c r="C17" s="121">
        <v>0.73819444444444438</v>
      </c>
      <c r="D17" s="121">
        <v>0.73958333333333337</v>
      </c>
      <c r="E17" s="121">
        <v>0.78611111111111109</v>
      </c>
      <c r="F17" s="121">
        <v>0.80763888888888891</v>
      </c>
      <c r="G17" s="121">
        <v>0.89583333333333337</v>
      </c>
      <c r="H17" s="121">
        <v>1.9444444444444445E-2</v>
      </c>
      <c r="I17" s="121">
        <v>8.1250000000000003E-2</v>
      </c>
      <c r="J17" s="121">
        <v>0.10625</v>
      </c>
      <c r="K17" s="126"/>
      <c r="L17" s="126"/>
      <c r="M17" s="126"/>
      <c r="N17" s="126"/>
      <c r="O17" s="126"/>
      <c r="P17" s="121">
        <v>0.12291666666666667</v>
      </c>
    </row>
    <row r="18" spans="1:16" s="75" customFormat="1" ht="14.1" customHeight="1" x14ac:dyDescent="0.25">
      <c r="A18" s="31"/>
      <c r="B18" s="21" t="s">
        <v>42</v>
      </c>
      <c r="C18" s="118">
        <v>11163</v>
      </c>
      <c r="D18" s="118">
        <f>C18+1</f>
        <v>11164</v>
      </c>
      <c r="E18" s="118">
        <f>D19+1</f>
        <v>11172</v>
      </c>
      <c r="F18" s="118">
        <f t="shared" ref="F18" si="0">E19+1</f>
        <v>11184</v>
      </c>
      <c r="G18" s="118">
        <f>F19+1</f>
        <v>11237</v>
      </c>
      <c r="H18" s="118">
        <f t="shared" ref="H18:J18" si="1">G19+1</f>
        <v>11310</v>
      </c>
      <c r="I18" s="118">
        <f t="shared" si="1"/>
        <v>11340</v>
      </c>
      <c r="J18" s="118">
        <f t="shared" si="1"/>
        <v>11352</v>
      </c>
      <c r="K18" s="91"/>
      <c r="L18" s="91"/>
      <c r="M18" s="91"/>
      <c r="N18" s="91"/>
      <c r="O18" s="91"/>
      <c r="P18" s="118">
        <f>MAX(C18:O19)+1</f>
        <v>11363</v>
      </c>
    </row>
    <row r="19" spans="1:16" s="75" customFormat="1" ht="14.1" customHeight="1" thickBot="1" x14ac:dyDescent="0.3">
      <c r="A19" s="31"/>
      <c r="B19" s="9" t="s">
        <v>43</v>
      </c>
      <c r="C19" s="79"/>
      <c r="D19" s="118">
        <v>11171</v>
      </c>
      <c r="E19" s="123">
        <v>11183</v>
      </c>
      <c r="F19" s="123">
        <v>11236</v>
      </c>
      <c r="G19" s="123">
        <v>11309</v>
      </c>
      <c r="H19" s="123">
        <v>11339</v>
      </c>
      <c r="I19" s="123">
        <v>11351</v>
      </c>
      <c r="J19" s="123">
        <v>11362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8</v>
      </c>
      <c r="E20" s="97">
        <f t="shared" si="2"/>
        <v>12</v>
      </c>
      <c r="F20" s="97">
        <f t="shared" si="2"/>
        <v>53</v>
      </c>
      <c r="G20" s="97">
        <f t="shared" si="2"/>
        <v>73</v>
      </c>
      <c r="H20" s="84">
        <f t="shared" si="2"/>
        <v>30</v>
      </c>
      <c r="I20" s="84">
        <f t="shared" si="2"/>
        <v>12</v>
      </c>
      <c r="J20" s="84">
        <f t="shared" si="2"/>
        <v>11</v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1" t="s">
        <v>21</v>
      </c>
      <c r="D22" s="21" t="s">
        <v>23</v>
      </c>
      <c r="E22" s="21" t="s">
        <v>46</v>
      </c>
      <c r="F22" s="207" t="s">
        <v>47</v>
      </c>
      <c r="G22" s="207"/>
      <c r="H22" s="207"/>
      <c r="I22" s="207"/>
      <c r="J22" s="21" t="s">
        <v>21</v>
      </c>
      <c r="K22" s="21" t="s">
        <v>23</v>
      </c>
      <c r="L22" s="21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121"/>
      <c r="D23" s="121"/>
      <c r="E23" s="118" t="s">
        <v>183</v>
      </c>
      <c r="F23" s="205" t="s">
        <v>187</v>
      </c>
      <c r="G23" s="205"/>
      <c r="H23" s="205"/>
      <c r="I23" s="205"/>
      <c r="J23" s="121">
        <v>0.10625</v>
      </c>
      <c r="K23" s="121">
        <v>0.11041666666666666</v>
      </c>
      <c r="L23" s="118" t="s">
        <v>178</v>
      </c>
      <c r="M23" s="205" t="s">
        <v>198</v>
      </c>
      <c r="N23" s="205"/>
      <c r="O23" s="205"/>
      <c r="P23" s="205"/>
    </row>
    <row r="24" spans="1:16" ht="13.5" customHeight="1" x14ac:dyDescent="0.25">
      <c r="B24" s="206"/>
      <c r="C24" s="121"/>
      <c r="D24" s="121"/>
      <c r="E24" s="118" t="s">
        <v>172</v>
      </c>
      <c r="F24" s="205" t="s">
        <v>185</v>
      </c>
      <c r="G24" s="205"/>
      <c r="H24" s="205"/>
      <c r="I24" s="205"/>
      <c r="J24" s="133"/>
      <c r="K24" s="133"/>
      <c r="L24" s="118" t="s">
        <v>179</v>
      </c>
      <c r="M24" s="205" t="s">
        <v>185</v>
      </c>
      <c r="N24" s="205"/>
      <c r="O24" s="205"/>
      <c r="P24" s="205"/>
    </row>
    <row r="25" spans="1:16" ht="13.5" customHeight="1" x14ac:dyDescent="0.25">
      <c r="B25" s="206"/>
      <c r="C25" s="121">
        <v>0.7631944444444444</v>
      </c>
      <c r="D25" s="121">
        <v>0.76666666666666661</v>
      </c>
      <c r="E25" s="118" t="s">
        <v>177</v>
      </c>
      <c r="F25" s="205" t="s">
        <v>194</v>
      </c>
      <c r="G25" s="205"/>
      <c r="H25" s="205"/>
      <c r="I25" s="205"/>
      <c r="J25" s="121">
        <v>0.11041666666666666</v>
      </c>
      <c r="K25" s="121">
        <v>0.11458333333333333</v>
      </c>
      <c r="L25" s="118" t="s">
        <v>172</v>
      </c>
      <c r="M25" s="205" t="s">
        <v>199</v>
      </c>
      <c r="N25" s="205"/>
      <c r="O25" s="205"/>
      <c r="P25" s="205"/>
    </row>
    <row r="26" spans="1:16" ht="13.5" customHeight="1" x14ac:dyDescent="0.25">
      <c r="B26" s="206"/>
      <c r="C26" s="133"/>
      <c r="D26" s="133"/>
      <c r="E26" s="118" t="s">
        <v>176</v>
      </c>
      <c r="F26" s="205" t="s">
        <v>185</v>
      </c>
      <c r="G26" s="205"/>
      <c r="H26" s="205"/>
      <c r="I26" s="205"/>
      <c r="J26" s="133"/>
      <c r="K26" s="133"/>
      <c r="L26" s="118" t="s">
        <v>175</v>
      </c>
      <c r="M26" s="205" t="s">
        <v>185</v>
      </c>
      <c r="N26" s="205"/>
      <c r="O26" s="205"/>
      <c r="P26" s="205"/>
    </row>
    <row r="27" spans="1:16" ht="13.5" customHeight="1" x14ac:dyDescent="0.25">
      <c r="B27" s="1"/>
      <c r="C27" s="92"/>
      <c r="D27" s="92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98" t="s">
        <v>48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8"/>
      <c r="D30" s="116">
        <v>8.3333333333333329E-2</v>
      </c>
      <c r="E30" s="116">
        <v>6.25E-2</v>
      </c>
      <c r="F30" s="116"/>
      <c r="G30" s="116"/>
      <c r="H30" s="116"/>
      <c r="I30" s="116"/>
      <c r="J30" s="116"/>
      <c r="K30" s="132"/>
      <c r="L30" s="116"/>
      <c r="M30" s="116"/>
      <c r="N30" s="116"/>
      <c r="O30" s="116">
        <v>0.12361111111111112</v>
      </c>
      <c r="P30" s="98">
        <f>SUM(C30:J30,L30:N30)</f>
        <v>0.14583333333333331</v>
      </c>
    </row>
    <row r="31" spans="1:16" ht="14.1" customHeight="1" x14ac:dyDescent="0.25">
      <c r="B31" s="22" t="s">
        <v>167</v>
      </c>
      <c r="C31" s="109"/>
      <c r="D31" s="130">
        <v>0.21180555555555555</v>
      </c>
      <c r="E31" s="130">
        <v>6.25E-2</v>
      </c>
      <c r="F31" s="130"/>
      <c r="G31" s="130"/>
      <c r="H31" s="130"/>
      <c r="I31" s="130"/>
      <c r="J31" s="130"/>
      <c r="K31" s="130">
        <v>4.1666666666666664E-2</v>
      </c>
      <c r="L31" s="100"/>
      <c r="M31" s="100"/>
      <c r="N31" s="100"/>
      <c r="O31" s="101"/>
      <c r="P31" s="98">
        <f>SUM(C31:N31)</f>
        <v>0.31597222222222227</v>
      </c>
    </row>
    <row r="32" spans="1:16" ht="14.1" customHeight="1" x14ac:dyDescent="0.25">
      <c r="B32" s="22" t="s">
        <v>63</v>
      </c>
      <c r="C32" s="110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6"/>
      <c r="P32" s="98">
        <f>SUM(C32:N32)</f>
        <v>0</v>
      </c>
    </row>
    <row r="33" spans="2:16" ht="14.1" customHeight="1" thickBot="1" x14ac:dyDescent="0.3">
      <c r="B33" s="22" t="s">
        <v>64</v>
      </c>
      <c r="C33" s="107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4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5">
        <f t="shared" ref="D34:P34" si="3">D31-D32-D33</f>
        <v>0.21180555555555555</v>
      </c>
      <c r="E34" s="93">
        <f t="shared" si="3"/>
        <v>6.25E-2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0</v>
      </c>
      <c r="K34" s="93">
        <f t="shared" si="3"/>
        <v>4.1666666666666664E-2</v>
      </c>
      <c r="L34" s="93">
        <f t="shared" si="3"/>
        <v>0</v>
      </c>
      <c r="M34" s="93">
        <f t="shared" si="3"/>
        <v>0</v>
      </c>
      <c r="N34" s="93">
        <f t="shared" si="3"/>
        <v>0</v>
      </c>
      <c r="O34" s="94"/>
      <c r="P34" s="95">
        <f t="shared" si="3"/>
        <v>0.31597222222222227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65</v>
      </c>
      <c r="C36" s="193" t="s">
        <v>196</v>
      </c>
      <c r="D36" s="194"/>
      <c r="E36" s="193"/>
      <c r="F36" s="194"/>
      <c r="G36" s="195"/>
      <c r="H36" s="196"/>
      <c r="I36" s="197"/>
      <c r="J36" s="194"/>
      <c r="K36" s="197"/>
      <c r="L36" s="194"/>
      <c r="M36" s="197"/>
      <c r="N36" s="194"/>
      <c r="O36" s="187"/>
      <c r="P36" s="187"/>
    </row>
    <row r="37" spans="2:16" ht="18" customHeight="1" x14ac:dyDescent="0.25">
      <c r="B37" s="190"/>
      <c r="C37" s="208"/>
      <c r="D37" s="208"/>
      <c r="E37" s="188"/>
      <c r="F37" s="187"/>
      <c r="G37" s="192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8"/>
      <c r="F38" s="187"/>
      <c r="G38" s="188"/>
      <c r="H38" s="187"/>
      <c r="I38" s="188"/>
      <c r="J38" s="187"/>
      <c r="K38" s="188"/>
      <c r="L38" s="187"/>
      <c r="M38" s="188"/>
      <c r="N38" s="187"/>
      <c r="O38" s="187"/>
      <c r="P38" s="187"/>
    </row>
    <row r="39" spans="2:16" ht="18" customHeight="1" x14ac:dyDescent="0.25">
      <c r="B39" s="190"/>
      <c r="C39" s="187"/>
      <c r="D39" s="187"/>
      <c r="E39" s="188"/>
      <c r="F39" s="187"/>
      <c r="G39" s="192"/>
      <c r="H39" s="187"/>
      <c r="I39" s="188"/>
      <c r="J39" s="187"/>
      <c r="K39" s="188"/>
      <c r="L39" s="187"/>
      <c r="M39" s="192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66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 t="s">
        <v>184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59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164</v>
      </c>
      <c r="C53" s="166"/>
      <c r="D53" s="89"/>
      <c r="E53" s="89"/>
      <c r="F53" s="89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163</v>
      </c>
      <c r="C54" s="168"/>
      <c r="D54" s="168"/>
      <c r="E54" s="168"/>
      <c r="F54" s="89"/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67</v>
      </c>
      <c r="C56" s="14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7" t="s">
        <v>68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69</v>
      </c>
      <c r="O57" s="148"/>
      <c r="P57" s="151"/>
    </row>
    <row r="58" spans="2:16" ht="17.100000000000001" customHeight="1" x14ac:dyDescent="0.25">
      <c r="B58" s="152" t="s">
        <v>70</v>
      </c>
      <c r="C58" s="153"/>
      <c r="D58" s="154"/>
      <c r="E58" s="152" t="s">
        <v>71</v>
      </c>
      <c r="F58" s="153"/>
      <c r="G58" s="154"/>
      <c r="H58" s="153" t="s">
        <v>72</v>
      </c>
      <c r="I58" s="153"/>
      <c r="J58" s="153"/>
      <c r="K58" s="155" t="s">
        <v>73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74</v>
      </c>
      <c r="C59" s="135"/>
      <c r="D59" s="29" t="b">
        <v>1</v>
      </c>
      <c r="E59" s="134" t="s">
        <v>75</v>
      </c>
      <c r="F59" s="135"/>
      <c r="G59" s="29" t="b">
        <v>1</v>
      </c>
      <c r="H59" s="142" t="s">
        <v>76</v>
      </c>
      <c r="I59" s="135"/>
      <c r="J59" s="29" t="b">
        <v>1</v>
      </c>
      <c r="K59" s="142" t="s">
        <v>77</v>
      </c>
      <c r="L59" s="135"/>
      <c r="M59" s="29" t="b">
        <v>1</v>
      </c>
      <c r="N59" s="143" t="s">
        <v>78</v>
      </c>
      <c r="O59" s="135"/>
      <c r="P59" s="29" t="b">
        <v>1</v>
      </c>
    </row>
    <row r="60" spans="2:16" ht="20.100000000000001" customHeight="1" x14ac:dyDescent="0.25">
      <c r="B60" s="134" t="s">
        <v>79</v>
      </c>
      <c r="C60" s="135"/>
      <c r="D60" s="29" t="b">
        <v>1</v>
      </c>
      <c r="E60" s="134" t="s">
        <v>80</v>
      </c>
      <c r="F60" s="135"/>
      <c r="G60" s="29" t="b">
        <v>1</v>
      </c>
      <c r="H60" s="142" t="s">
        <v>81</v>
      </c>
      <c r="I60" s="135"/>
      <c r="J60" s="29" t="b">
        <v>1</v>
      </c>
      <c r="K60" s="142" t="s">
        <v>82</v>
      </c>
      <c r="L60" s="135"/>
      <c r="M60" s="29" t="b">
        <v>1</v>
      </c>
      <c r="N60" s="143" t="s">
        <v>83</v>
      </c>
      <c r="O60" s="135"/>
      <c r="P60" s="29" t="b">
        <v>1</v>
      </c>
    </row>
    <row r="61" spans="2:16" ht="20.100000000000001" customHeight="1" x14ac:dyDescent="0.25">
      <c r="B61" s="134" t="s">
        <v>84</v>
      </c>
      <c r="C61" s="135"/>
      <c r="D61" s="29" t="b">
        <v>1</v>
      </c>
      <c r="E61" s="134" t="s">
        <v>85</v>
      </c>
      <c r="F61" s="135"/>
      <c r="G61" s="29" t="b">
        <v>1</v>
      </c>
      <c r="H61" s="142" t="s">
        <v>86</v>
      </c>
      <c r="I61" s="135"/>
      <c r="J61" s="29" t="b">
        <v>1</v>
      </c>
      <c r="K61" s="142" t="s">
        <v>87</v>
      </c>
      <c r="L61" s="135"/>
      <c r="M61" s="29" t="b">
        <v>1</v>
      </c>
      <c r="N61" s="143" t="s">
        <v>88</v>
      </c>
      <c r="O61" s="135"/>
      <c r="P61" s="29" t="b">
        <v>1</v>
      </c>
    </row>
    <row r="62" spans="2:16" ht="20.100000000000001" customHeight="1" x14ac:dyDescent="0.25">
      <c r="B62" s="142" t="s">
        <v>86</v>
      </c>
      <c r="C62" s="135"/>
      <c r="D62" s="29" t="b">
        <v>1</v>
      </c>
      <c r="E62" s="134" t="s">
        <v>89</v>
      </c>
      <c r="F62" s="135"/>
      <c r="G62" s="29" t="b">
        <v>1</v>
      </c>
      <c r="H62" s="142" t="s">
        <v>90</v>
      </c>
      <c r="I62" s="135"/>
      <c r="J62" s="29" t="b">
        <v>0</v>
      </c>
      <c r="K62" s="142" t="s">
        <v>91</v>
      </c>
      <c r="L62" s="135"/>
      <c r="M62" s="29" t="b">
        <v>1</v>
      </c>
      <c r="N62" s="143" t="s">
        <v>81</v>
      </c>
      <c r="O62" s="135"/>
      <c r="P62" s="29" t="b">
        <v>1</v>
      </c>
    </row>
    <row r="63" spans="2:16" ht="20.100000000000001" customHeight="1" x14ac:dyDescent="0.25">
      <c r="B63" s="142" t="s">
        <v>92</v>
      </c>
      <c r="C63" s="135"/>
      <c r="D63" s="29" t="b">
        <v>1</v>
      </c>
      <c r="E63" s="134" t="s">
        <v>93</v>
      </c>
      <c r="F63" s="135"/>
      <c r="G63" s="29" t="b">
        <v>1</v>
      </c>
      <c r="H63" s="34"/>
      <c r="I63" s="35"/>
      <c r="J63" s="36"/>
      <c r="K63" s="142" t="s">
        <v>94</v>
      </c>
      <c r="L63" s="135"/>
      <c r="M63" s="29" t="b">
        <v>1</v>
      </c>
      <c r="N63" s="143" t="s">
        <v>162</v>
      </c>
      <c r="O63" s="135"/>
      <c r="P63" s="29" t="b">
        <v>1</v>
      </c>
    </row>
    <row r="64" spans="2:16" ht="20.100000000000001" customHeight="1" x14ac:dyDescent="0.25">
      <c r="B64" s="142" t="s">
        <v>95</v>
      </c>
      <c r="C64" s="135"/>
      <c r="D64" s="29" t="b">
        <v>0</v>
      </c>
      <c r="E64" s="134" t="s">
        <v>96</v>
      </c>
      <c r="F64" s="135"/>
      <c r="G64" s="29" t="b">
        <v>1</v>
      </c>
      <c r="H64" s="37"/>
      <c r="I64" s="38"/>
      <c r="J64" s="39"/>
      <c r="K64" s="144" t="s">
        <v>97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160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103</v>
      </c>
      <c r="C69" s="136"/>
      <c r="D69" s="47"/>
      <c r="E69" s="47"/>
      <c r="F69" s="138" t="s">
        <v>104</v>
      </c>
      <c r="G69" s="140" t="s">
        <v>105</v>
      </c>
      <c r="H69" s="47"/>
      <c r="I69" s="136" t="s">
        <v>106</v>
      </c>
      <c r="J69" s="13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1">
        <v>-151.19999999999999</v>
      </c>
      <c r="D72" s="111">
        <v>-153.19999999999999</v>
      </c>
      <c r="E72" s="73" t="s">
        <v>116</v>
      </c>
      <c r="F72" s="111">
        <v>23.6</v>
      </c>
      <c r="G72" s="111">
        <v>22.7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1">
        <v>-127.8</v>
      </c>
      <c r="D73" s="111">
        <v>-131.1</v>
      </c>
      <c r="E73" s="74" t="s">
        <v>120</v>
      </c>
      <c r="F73" s="113">
        <v>26.6</v>
      </c>
      <c r="G73" s="113">
        <v>32.4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1">
        <v>-209</v>
      </c>
      <c r="D74" s="111">
        <v>-210</v>
      </c>
      <c r="E74" s="74" t="s">
        <v>125</v>
      </c>
      <c r="F74" s="114">
        <v>20</v>
      </c>
      <c r="G74" s="11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1">
        <v>-107.6</v>
      </c>
      <c r="D75" s="111">
        <v>-111.2</v>
      </c>
      <c r="E75" s="74" t="s">
        <v>130</v>
      </c>
      <c r="F75" s="114">
        <v>40</v>
      </c>
      <c r="G75" s="114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1">
        <v>27.7</v>
      </c>
      <c r="D76" s="111">
        <v>26.9</v>
      </c>
      <c r="E76" s="74" t="s">
        <v>135</v>
      </c>
      <c r="F76" s="114">
        <v>20</v>
      </c>
      <c r="G76" s="11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1">
        <v>32.799999999999997</v>
      </c>
      <c r="D77" s="111">
        <v>31.5</v>
      </c>
      <c r="E77" s="74" t="s">
        <v>140</v>
      </c>
      <c r="F77" s="114">
        <v>150</v>
      </c>
      <c r="G77" s="11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1">
        <v>24.3</v>
      </c>
      <c r="D78" s="111">
        <v>23.7</v>
      </c>
      <c r="E78" s="74" t="s">
        <v>145</v>
      </c>
      <c r="F78" s="115"/>
      <c r="G78" s="11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1">
        <v>24.3</v>
      </c>
      <c r="D79" s="111">
        <v>24.5</v>
      </c>
      <c r="E79" s="73" t="s">
        <v>150</v>
      </c>
      <c r="F79" s="111">
        <v>27.6</v>
      </c>
      <c r="G79" s="111">
        <v>21.1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2">
        <v>4.88E-5</v>
      </c>
      <c r="D80" s="112">
        <v>4.85E-5</v>
      </c>
      <c r="E80" s="74" t="s">
        <v>155</v>
      </c>
      <c r="F80" s="113">
        <v>19</v>
      </c>
      <c r="G80" s="113">
        <v>37.799999999999997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2" t="s">
        <v>159</v>
      </c>
      <c r="C84" s="202"/>
    </row>
    <row r="85" spans="2:16" ht="15" customHeight="1" x14ac:dyDescent="0.25">
      <c r="B85" s="178" t="s">
        <v>190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178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80"/>
    </row>
    <row r="87" spans="2:16" ht="15" customHeight="1" x14ac:dyDescent="0.25">
      <c r="B87" s="209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7"/>
    </row>
    <row r="89" spans="2:16" ht="15" customHeight="1" x14ac:dyDescent="0.25">
      <c r="B89" s="218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20"/>
    </row>
    <row r="90" spans="2:16" ht="15" customHeight="1" x14ac:dyDescent="0.25">
      <c r="B90" s="215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7"/>
    </row>
    <row r="91" spans="2:16" ht="15" customHeight="1" x14ac:dyDescent="0.25">
      <c r="B91" s="215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7"/>
    </row>
    <row r="92" spans="2:16" ht="15" customHeight="1" x14ac:dyDescent="0.25">
      <c r="B92" s="209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1"/>
    </row>
    <row r="93" spans="2:16" ht="15" customHeight="1" x14ac:dyDescent="0.25">
      <c r="B93" s="209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1"/>
    </row>
    <row r="94" spans="2:16" ht="15" customHeight="1" x14ac:dyDescent="0.25">
      <c r="B94" s="209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1"/>
    </row>
    <row r="95" spans="2:16" ht="15" customHeight="1" x14ac:dyDescent="0.25">
      <c r="B95" s="209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1"/>
    </row>
    <row r="96" spans="2:16" ht="15" customHeight="1" x14ac:dyDescent="0.25">
      <c r="B96" s="209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1"/>
    </row>
    <row r="97" spans="2:16" ht="15" customHeight="1" x14ac:dyDescent="0.25">
      <c r="B97" s="209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1"/>
    </row>
    <row r="98" spans="2:16" ht="15" customHeight="1" x14ac:dyDescent="0.25">
      <c r="B98" s="209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1"/>
    </row>
    <row r="99" spans="2:16" ht="15" customHeight="1" x14ac:dyDescent="0.25"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2025-12-30T03:01:59Z</dcterms:modified>
</cp:coreProperties>
</file>