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<sst xmlns="http://schemas.openxmlformats.org/spreadsheetml/2006/main" count="213" uniqueCount="195">
  <si>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</si>
  <si>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</si>
  <si>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</si>
  <si>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</si>
  <si>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</si>
  <si>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</si>
  <si>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</si>
  <si>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</si>
  <si>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</si>
  <si>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</si>
  <si>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</si>
  <si>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</si>
  <si>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</si>
  <si>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</si>
  <si>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</si>
  <si>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</si>
  <si>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</si>
  <si>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</si>
  <si>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</si>
  <si>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</si>
  <si>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</si>
  <si>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</si>
  <si>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</si>
  <si>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</si>
  <si>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</si>
  <si>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</si>
  <si>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</si>
  <si>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</si>
  <si>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</si>
  <si>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</si>
  <si>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</si>
  <si>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</si>
  <si>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</si>
  <si>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</si>
  <si>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</si>
  <si>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</si>
  <si>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</si>
  <si>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</si>
  <si>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</si>
  <si>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</si>
  <si>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</si>
  <si>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</si>
  <si>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</si>
  <si>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</si>
  <si>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</si>
  <si>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</si>
  <si>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</si>
  <si>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</si>
  <si>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</si>
  <si>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</si>
  <si>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</si>
  <si>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</si>
  <si>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</si>
  <si>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</si>
  <si>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</si>
  <si>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</si>
  <si>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</si>
  <si>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</si>
  <si>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</si>
  <si>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</si>
  <si>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</si>
  <si>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</si>
  <si>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</si>
  <si>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</si>
  <si>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</si>
  <si>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</si>
  <si>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</si>
  <si>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</si>
  <si>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</si>
  <si>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</si>
  <si>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</si>
  <si>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</si>
  <si>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</si>
  <si>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</si>
  <si>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</si>
  <si>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</si>
  <si>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</si>
  <si>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</si>
  <si>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</si>
  <si>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</si>
  <si>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</si>
  <si>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</si>
  <si>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</si>
  <si>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</si>
  <si>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</si>
  <si>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</si>
  <si>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</si>
  <si>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</si>
  <si>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</si>
  <si>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</si>
  <si>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</si>
  <si>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</si>
  <si>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</si>
  <si>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</si>
  <si>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</si>
  <si>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</si>
  <si>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</si>
  <si>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</si>
  <si>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</si>
  <si>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</si>
  <si>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</si>
  <si>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</si>
  <si>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</si>
  <si>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</si>
  <si>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</si>
  <si>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</si>
  <si>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</si>
  <si>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</si>
  <si>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</si>
  <si>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</si>
  <si>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</si>
  <si>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</si>
  <si>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</si>
  <si>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</si>
  <si>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</si>
  <si>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</si>
  <si>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</si>
  <si>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</si>
  <si>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</si>
  <si>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</si>
  <si>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</si>
  <si>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</si>
  <si>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</si>
  <si>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</si>
  <si>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</si>
  <si>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</si>
  <si>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</si>
  <si>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</si>
  <si>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</si>
  <si>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</si>
  <si>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</si>
  <si>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</si>
  <si>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</si>
  <si>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</si>
  <si>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</si>
  <si>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</si>
  <si>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</si>
  <si>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</si>
  <si>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</si>
  <si>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</si>
  <si>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</si>
  <si>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</si>
  <si>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</si>
  <si>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</si>
  <si>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</si>
  <si>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</si>
  <si>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</si>
  <si>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</si>
  <si>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</si>
  <si>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</si>
  <si>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</si>
  <si>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</si>
  <si>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</si>
  <si>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</si>
  <si>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</si>
  <si>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</si>
  <si>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</si>
  <si>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</si>
  <si>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</si>
  <si>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</si>
  <si>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</si>
  <si>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</si>
  <si>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</si>
  <si>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</si>
  <si>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</si>
  <si>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</si>
  <si>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</si>
  <si>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</si>
  <si>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</si>
  <si>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</si>
  <si>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</si>
  <si>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</si>
  <si>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</si>
  <si>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</si>
  <si>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</si>
  <si>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</si>
  <si>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</si>
  <si>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</si>
  <si>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</si>
  <si>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</si>
  <si>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</si>
  <si>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</si>
  <si>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</si>
  <si>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SITE-KAMP</t>
    <phoneticPr fontId="3" type="noConversion"/>
  </si>
  <si>
    <t>SITE-KSP</t>
    <phoneticPr fontId="3" type="noConversion"/>
  </si>
  <si>
    <t>김부진</t>
    <phoneticPr fontId="3" type="noConversion"/>
  </si>
  <si>
    <t>1) 방풍막 연결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</si>
  <si>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</si>
  <si>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</si>
  <si>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</si>
  <si>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 xml:space="preserve"> /  /  /  /</t>
    <phoneticPr fontId="3" type="noConversion"/>
  </si>
  <si>
    <t>20s/34k 23s/27k 32s/26k</t>
    <phoneticPr fontId="3" type="noConversion"/>
  </si>
  <si>
    <t>20s/23k 34s/27k 45s/24k 60s/22k</t>
    <phoneticPr fontId="3" type="noConversion"/>
  </si>
  <si>
    <t>M_006906-006907:M</t>
    <phoneticPr fontId="3" type="noConversion"/>
  </si>
  <si>
    <t xml:space="preserve"> [01:00] 고습으로 관측중단후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</si>
</sst>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1" sqref="H8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45997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88.043478260869577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0.78819444444444453</v>
      </c>
      <c r="D9" s="119">
        <v>2.6</v>
      </c>
      <c r="E9" s="119">
        <v>15</v>
      </c>
      <c r="F9" s="119">
        <v>42</v>
      </c>
      <c r="G9" s="120" t="s">
        <v>188</v>
      </c>
      <c r="H9" s="119">
        <v>5</v>
      </c>
      <c r="I9" s="120">
        <v>96.9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2</v>
      </c>
      <c r="E10" s="119">
        <v>13</v>
      </c>
      <c r="F10" s="119">
        <v>61</v>
      </c>
      <c r="G10" s="120" t="s">
        <v>188</v>
      </c>
      <c r="H10" s="119">
        <v>8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7.9861111111111105E-2</v>
      </c>
      <c r="D11" s="134"/>
      <c r="E11" s="134">
        <v>9</v>
      </c>
      <c r="F11" s="134">
        <v>85</v>
      </c>
      <c r="G11" s="135" t="s">
        <v>189</v>
      </c>
      <c r="H11" s="136">
        <v>3</v>
      </c>
      <c r="I11" s="137"/>
      <c r="J11" s="138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23.291666666666668</v>
      </c>
      <c r="D12" s="11">
        <f>AVERAGE(D9:D11)</f>
        <v>2.2999999999999998</v>
      </c>
      <c r="E12" s="11">
        <f>AVERAGE(E9:E11)</f>
        <v>12.333333333333334</v>
      </c>
      <c r="F12" s="12">
        <f>AVERAGE(F9:F11)</f>
        <v>62.666666666666664</v>
      </c>
      <c r="G12" s="13"/>
      <c r="H12" s="14">
        <f>AVERAGE(H9:H11)</f>
        <v>5.333333333333333</v>
      </c>
      <c r="I12" s="15"/>
      <c r="J12" s="16">
        <f>AVERAGE(J9:J11)</f>
        <v>1.6666666666666667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183</v>
      </c>
      <c r="G16" s="120" t="s">
        <v>184</v>
      </c>
      <c r="H16" s="120" t="s">
        <v>183</v>
      </c>
      <c r="I16" s="120" t="s">
        <v>174</v>
      </c>
      <c r="J16" s="120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0.70624999999999993</v>
      </c>
      <c r="D17" s="123">
        <v>0.70833333333333337</v>
      </c>
      <c r="E17" s="123">
        <v>0.76250000000000007</v>
      </c>
      <c r="F17" s="229">
        <v>0.78125</v>
      </c>
      <c r="G17" s="229">
        <v>0.87152777777777779</v>
      </c>
      <c r="H17" s="229">
        <v>0.99652777777777779</v>
      </c>
      <c r="I17" s="229">
        <v>7.9861111111111105E-2</v>
      </c>
      <c r="J17" s="92"/>
      <c r="K17" s="92"/>
      <c r="L17" s="92"/>
      <c r="M17" s="92"/>
      <c r="N17" s="92"/>
      <c r="O17" s="92"/>
      <c r="P17" s="123">
        <v>8.4722222222222213E-2</v>
      </c>
    </row>
    <row r="18" spans="1:16" s="75" customFormat="1" ht="14.1" customHeight="1" x14ac:dyDescent="0.25">
      <c r="A18" s="31"/>
      <c r="B18" s="21" t="s">
        <v>42</v>
      </c>
      <c r="C18" s="120">
        <v>6847</v>
      </c>
      <c r="D18" s="120">
        <f>C18+1</f>
        <v>6848</v>
      </c>
      <c r="E18" s="120">
        <f>D19+1</f>
        <v>6860</v>
      </c>
      <c r="F18" s="120">
        <f t="shared" ref="F18:J18" si="0">E19+1</f>
        <v>6872</v>
      </c>
      <c r="G18" s="120">
        <f>F19+1</f>
        <v>6926</v>
      </c>
      <c r="H18" s="120">
        <f t="shared" si="0"/>
        <v>7008</v>
      </c>
      <c r="I18" s="120">
        <f t="shared" si="0"/>
        <v>7032</v>
      </c>
      <c r="J18" s="120"/>
      <c r="K18" s="93"/>
      <c r="L18" s="93"/>
      <c r="M18" s="93"/>
      <c r="N18" s="93"/>
      <c r="O18" s="93"/>
      <c r="P18" s="120">
        <f>MAX(C18:O19)+1</f>
        <v>7037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6859</v>
      </c>
      <c r="E19" s="126">
        <v>6871</v>
      </c>
      <c r="F19" s="126">
        <v>6925</v>
      </c>
      <c r="G19" s="126">
        <v>7007</v>
      </c>
      <c r="H19" s="126">
        <v>7031</v>
      </c>
      <c r="I19" s="126">
        <f>I18+4</f>
        <v>7036</v>
      </c>
      <c r="J19" s="126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12</v>
      </c>
      <c r="F20" s="99">
        <f t="shared" si="1"/>
        <v>54</v>
      </c>
      <c r="G20" s="99">
        <f t="shared" si="1"/>
        <v>82</v>
      </c>
      <c r="H20" s="85">
        <f t="shared" si="1"/>
        <v>24</v>
      </c>
      <c r="I20" s="85">
        <f t="shared" si="1"/>
        <v>5</v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23">
        <v>0.75138888888888899</v>
      </c>
      <c r="D23" s="123">
        <v>0.75624999999999998</v>
      </c>
      <c r="E23" s="120" t="s">
        <v>175</v>
      </c>
      <c r="F23" s="226" t="s">
        <v>191</v>
      </c>
      <c r="G23" s="227"/>
      <c r="H23" s="227"/>
      <c r="I23" s="228"/>
      <c r="J23" s="123"/>
      <c r="K23" s="123"/>
      <c r="L23" s="120" t="s">
        <v>180</v>
      </c>
      <c r="M23" s="161" t="s">
        <v>177</v>
      </c>
      <c r="N23" s="161"/>
      <c r="O23" s="161"/>
      <c r="P23" s="161"/>
    </row>
    <row r="24" spans="1:16" ht="13.5" customHeight="1" x14ac:dyDescent="0.25">
      <c r="B24" s="162"/>
      <c r="C24" s="125"/>
      <c r="D24" s="125"/>
      <c r="E24" s="120" t="s">
        <v>172</v>
      </c>
      <c r="F24" s="161" t="s">
        <v>177</v>
      </c>
      <c r="G24" s="161"/>
      <c r="H24" s="161"/>
      <c r="I24" s="161"/>
      <c r="J24" s="125"/>
      <c r="K24" s="125"/>
      <c r="L24" s="120" t="s">
        <v>181</v>
      </c>
      <c r="M24" s="161" t="s">
        <v>177</v>
      </c>
      <c r="N24" s="161"/>
      <c r="O24" s="161"/>
      <c r="P24" s="161"/>
    </row>
    <row r="25" spans="1:16" ht="13.5" customHeight="1" x14ac:dyDescent="0.25">
      <c r="B25" s="162"/>
      <c r="C25" s="123">
        <v>0.75624999999999998</v>
      </c>
      <c r="D25" s="123">
        <v>0.76111111111111107</v>
      </c>
      <c r="E25" s="120" t="s">
        <v>178</v>
      </c>
      <c r="F25" s="226" t="s">
        <v>192</v>
      </c>
      <c r="G25" s="227"/>
      <c r="H25" s="227"/>
      <c r="I25" s="228"/>
      <c r="J25" s="123"/>
      <c r="K25" s="123"/>
      <c r="L25" s="120" t="s">
        <v>172</v>
      </c>
      <c r="M25" s="161" t="s">
        <v>177</v>
      </c>
      <c r="N25" s="161"/>
      <c r="O25" s="161"/>
      <c r="P25" s="161"/>
    </row>
    <row r="26" spans="1:16" ht="13.5" customHeight="1" x14ac:dyDescent="0.25">
      <c r="B26" s="162"/>
      <c r="C26" s="125"/>
      <c r="D26" s="125"/>
      <c r="E26" s="120" t="s">
        <v>176</v>
      </c>
      <c r="F26" s="161" t="s">
        <v>190</v>
      </c>
      <c r="G26" s="161"/>
      <c r="H26" s="161"/>
      <c r="I26" s="161"/>
      <c r="J26" s="125"/>
      <c r="K26" s="125"/>
      <c r="L26" s="120" t="s">
        <v>175</v>
      </c>
      <c r="M26" s="161" t="s">
        <v>187</v>
      </c>
      <c r="N26" s="161"/>
      <c r="O26" s="161"/>
      <c r="P26" s="16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4" t="s">
        <v>48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29"/>
      <c r="E30" s="129"/>
      <c r="F30" s="129"/>
      <c r="G30" s="129"/>
      <c r="H30" s="129"/>
      <c r="I30" s="129"/>
      <c r="J30" s="129"/>
      <c r="K30" s="130"/>
      <c r="L30" s="129"/>
      <c r="M30" s="118">
        <v>0.2722222222222222</v>
      </c>
      <c r="N30" s="129"/>
      <c r="O30" s="129"/>
      <c r="P30" s="100">
        <f>SUM(C30:J30,L30:N30)</f>
        <v>0.2722222222222222</v>
      </c>
    </row>
    <row r="31" spans="1:16" ht="14.1" customHeight="1" x14ac:dyDescent="0.25">
      <c r="B31" s="22" t="s">
        <v>167</v>
      </c>
      <c r="C31" s="111"/>
      <c r="D31" s="132">
        <v>0.125</v>
      </c>
      <c r="E31" s="132">
        <v>0.17361111111111113</v>
      </c>
      <c r="F31" s="102"/>
      <c r="G31" s="102"/>
      <c r="H31" s="102"/>
      <c r="I31" s="102"/>
      <c r="J31" s="102"/>
      <c r="K31" s="132">
        <v>2.0833333333333332E-2</v>
      </c>
      <c r="L31" s="102"/>
      <c r="M31" s="102"/>
      <c r="N31" s="102"/>
      <c r="O31" s="103"/>
      <c r="P31" s="100">
        <f>SUM(C31:N31)</f>
        <v>0.31944444444444448</v>
      </c>
    </row>
    <row r="32" spans="1:16" ht="14.1" customHeight="1" x14ac:dyDescent="0.25">
      <c r="B32" s="22" t="s">
        <v>63</v>
      </c>
      <c r="C32" s="112"/>
      <c r="D32" s="131"/>
      <c r="E32" s="131">
        <v>3.8194444444444441E-2</v>
      </c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3.8194444444444441E-2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0.125</v>
      </c>
      <c r="E34" s="95">
        <f t="shared" si="3"/>
        <v>0.13541666666666669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2.0833333333333332E-2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0.28125000000000006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68" t="s">
        <v>193</v>
      </c>
      <c r="D36" s="169"/>
      <c r="E36" s="168"/>
      <c r="F36" s="169"/>
      <c r="G36" s="170"/>
      <c r="H36" s="171"/>
      <c r="I36" s="172"/>
      <c r="J36" s="169"/>
      <c r="K36" s="172"/>
      <c r="L36" s="169"/>
      <c r="M36" s="172"/>
      <c r="N36" s="169"/>
      <c r="O36" s="164"/>
      <c r="P36" s="164"/>
    </row>
    <row r="37" spans="2:16" ht="18" customHeight="1" x14ac:dyDescent="0.25">
      <c r="B37" s="186"/>
      <c r="C37" s="165"/>
      <c r="D37" s="165"/>
      <c r="E37" s="166"/>
      <c r="F37" s="164"/>
      <c r="G37" s="167"/>
      <c r="H37" s="164"/>
      <c r="I37" s="166"/>
      <c r="J37" s="164"/>
      <c r="K37" s="166"/>
      <c r="L37" s="164"/>
      <c r="M37" s="164"/>
      <c r="N37" s="164"/>
      <c r="O37" s="164"/>
      <c r="P37" s="164"/>
    </row>
    <row r="38" spans="2:16" ht="18" customHeight="1" x14ac:dyDescent="0.25">
      <c r="B38" s="186"/>
      <c r="C38" s="167"/>
      <c r="D38" s="164"/>
      <c r="E38" s="166"/>
      <c r="F38" s="164"/>
      <c r="G38" s="166"/>
      <c r="H38" s="164"/>
      <c r="I38" s="166"/>
      <c r="J38" s="164"/>
      <c r="K38" s="166"/>
      <c r="L38" s="164"/>
      <c r="M38" s="166"/>
      <c r="N38" s="164"/>
      <c r="O38" s="164"/>
      <c r="P38" s="164"/>
    </row>
    <row r="39" spans="2:16" ht="18" customHeight="1" x14ac:dyDescent="0.25">
      <c r="B39" s="186"/>
      <c r="C39" s="164"/>
      <c r="D39" s="164"/>
      <c r="E39" s="166"/>
      <c r="F39" s="164"/>
      <c r="G39" s="167"/>
      <c r="H39" s="164"/>
      <c r="I39" s="166"/>
      <c r="J39" s="164"/>
      <c r="K39" s="166"/>
      <c r="L39" s="164"/>
      <c r="M39" s="167"/>
      <c r="N39" s="164"/>
      <c r="O39" s="164"/>
      <c r="P39" s="164"/>
    </row>
    <row r="40" spans="2:16" ht="18" customHeight="1" x14ac:dyDescent="0.25">
      <c r="B40" s="186"/>
      <c r="C40" s="164"/>
      <c r="D40" s="164"/>
      <c r="E40" s="164"/>
      <c r="F40" s="164"/>
      <c r="G40" s="164"/>
      <c r="H40" s="164"/>
      <c r="I40" s="164"/>
      <c r="J40" s="164"/>
      <c r="K40" s="166"/>
      <c r="L40" s="164"/>
      <c r="M40" s="164"/>
      <c r="N40" s="164"/>
      <c r="O40" s="164"/>
      <c r="P40" s="164"/>
    </row>
    <row r="41" spans="2:16" ht="18" customHeight="1" x14ac:dyDescent="0.25">
      <c r="B41" s="18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39" t="s">
        <v>194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</row>
    <row r="48" spans="2:16" ht="14.1" customHeight="1" x14ac:dyDescent="0.25"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4"/>
    </row>
    <row r="49" spans="2:16" ht="14.1" customHeight="1" x14ac:dyDescent="0.25"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4"/>
    </row>
    <row r="50" spans="2:16" ht="14.1" customHeight="1" x14ac:dyDescent="0.25"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</row>
    <row r="51" spans="2:16" ht="14.1" customHeight="1" x14ac:dyDescent="0.25"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4"/>
    </row>
    <row r="52" spans="2:16" ht="14.1" customHeight="1" thickBot="1" x14ac:dyDescent="0.3">
      <c r="B52" s="201"/>
      <c r="C52" s="202"/>
      <c r="D52" s="183"/>
      <c r="E52" s="183"/>
      <c r="F52" s="183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90"/>
      <c r="E53" s="90"/>
      <c r="F53" s="90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90"/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88" t="s">
        <v>67</v>
      </c>
      <c r="C56" s="18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9" t="s">
        <v>68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192" t="s">
        <v>69</v>
      </c>
      <c r="O57" s="190"/>
      <c r="P57" s="193"/>
    </row>
    <row r="58" spans="2:16" ht="17.100000000000001" customHeight="1" x14ac:dyDescent="0.25">
      <c r="B58" s="194" t="s">
        <v>70</v>
      </c>
      <c r="C58" s="195"/>
      <c r="D58" s="196"/>
      <c r="E58" s="194" t="s">
        <v>71</v>
      </c>
      <c r="F58" s="195"/>
      <c r="G58" s="196"/>
      <c r="H58" s="195" t="s">
        <v>72</v>
      </c>
      <c r="I58" s="195"/>
      <c r="J58" s="195"/>
      <c r="K58" s="197" t="s">
        <v>73</v>
      </c>
      <c r="L58" s="195"/>
      <c r="M58" s="198"/>
      <c r="N58" s="199"/>
      <c r="O58" s="195"/>
      <c r="P58" s="200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-151.9</v>
      </c>
      <c r="D72" s="230">
        <v>-154.9</v>
      </c>
      <c r="E72" s="73" t="s">
        <v>116</v>
      </c>
      <c r="F72" s="113">
        <v>23</v>
      </c>
      <c r="G72" s="230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-129</v>
      </c>
      <c r="D73" s="230">
        <v>-132.6</v>
      </c>
      <c r="E73" s="74" t="s">
        <v>120</v>
      </c>
      <c r="F73" s="115">
        <v>26</v>
      </c>
      <c r="G73" s="231">
        <v>40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-209.5</v>
      </c>
      <c r="D74" s="230">
        <v>-211.1</v>
      </c>
      <c r="E74" s="74" t="s">
        <v>125</v>
      </c>
      <c r="F74" s="116">
        <v>20</v>
      </c>
      <c r="G74" s="232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-109.38</v>
      </c>
      <c r="D75" s="230">
        <v>-112.9</v>
      </c>
      <c r="E75" s="74" t="s">
        <v>130</v>
      </c>
      <c r="F75" s="116">
        <v>40</v>
      </c>
      <c r="G75" s="232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27.4</v>
      </c>
      <c r="D76" s="230">
        <v>24.8</v>
      </c>
      <c r="E76" s="74" t="s">
        <v>135</v>
      </c>
      <c r="F76" s="116">
        <v>20</v>
      </c>
      <c r="G76" s="232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32.1</v>
      </c>
      <c r="D77" s="230">
        <v>29.1</v>
      </c>
      <c r="E77" s="74" t="s">
        <v>140</v>
      </c>
      <c r="F77" s="116">
        <v>150</v>
      </c>
      <c r="G77" s="232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24.2</v>
      </c>
      <c r="D78" s="230">
        <v>21.6</v>
      </c>
      <c r="E78" s="74" t="s">
        <v>145</v>
      </c>
      <c r="F78" s="117"/>
      <c r="G78" s="233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13">
        <v>24.99</v>
      </c>
      <c r="D79" s="230">
        <v>22.49</v>
      </c>
      <c r="E79" s="73" t="s">
        <v>150</v>
      </c>
      <c r="F79" s="113">
        <v>23</v>
      </c>
      <c r="G79" s="230">
        <v>13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4.7200000000000002E-5</v>
      </c>
      <c r="D80" s="234">
        <v>4.6400000000000003E-5</v>
      </c>
      <c r="E80" s="74" t="s">
        <v>155</v>
      </c>
      <c r="F80" s="115">
        <v>24</v>
      </c>
      <c r="G80" s="231">
        <v>73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159</v>
      </c>
      <c r="C84" s="158"/>
    </row>
    <row r="85" spans="2:16" ht="15" customHeight="1" x14ac:dyDescent="0.25">
      <c r="B85" s="139" t="s">
        <v>186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2025-12-07T02:08:51Z</dcterms:modified>
</cp:coreProperties>
</file>