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<sst xmlns="http://schemas.openxmlformats.org/spreadsheetml/2006/main" count="210" uniqueCount="191">
  <si>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</si>
  <si>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</si>
  <si>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</si>
  <si>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</si>
  <si>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</si>
  <si>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</si>
  <si>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</si>
  <si>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</si>
  <si>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</si>
  <si>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</si>
  <si>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</si>
  <si>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</si>
  <si>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</si>
  <si>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</si>
  <si>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</si>
  <si>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</si>
  <si>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</si>
  <si>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</si>
  <si>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</si>
  <si>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</si>
  <si>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</si>
  <si>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</si>
  <si>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</si>
  <si>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</si>
  <si>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</si>
  <si>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</si>
  <si>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</si>
  <si>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</si>
  <si>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</si>
  <si>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</si>
  <si>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</si>
  <si>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</si>
  <si>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</si>
  <si>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</si>
  <si>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</si>
  <si>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</si>
  <si>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</si>
  <si>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</si>
  <si>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</si>
  <si>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</si>
  <si>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</si>
  <si>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</si>
  <si>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</si>
  <si>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</si>
  <si>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</si>
  <si>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</si>
  <si>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</si>
  <si>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</si>
  <si>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</si>
  <si>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</si>
  <si>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</si>
  <si>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</si>
  <si>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</si>
  <si>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</si>
  <si>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</si>
  <si>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</si>
  <si>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</si>
  <si>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</si>
  <si>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</si>
  <si>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</si>
  <si>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</si>
  <si>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</si>
  <si>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</si>
  <si>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</si>
  <si>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</si>
  <si>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</si>
  <si>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</si>
  <si>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</si>
  <si>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</si>
  <si>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</si>
  <si>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</si>
  <si>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</si>
  <si>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</si>
  <si>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</si>
  <si>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</si>
  <si>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</si>
  <si>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</si>
  <si>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</si>
  <si>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</si>
  <si>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</si>
  <si>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</si>
  <si>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</si>
  <si>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</si>
  <si>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</si>
  <si>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</si>
  <si>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</si>
  <si>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</si>
  <si>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</si>
  <si>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</si>
  <si>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</si>
  <si>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</si>
  <si>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</si>
  <si>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</si>
  <si>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</si>
  <si>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</si>
  <si>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</si>
  <si>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</si>
  <si>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</si>
  <si>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</si>
  <si>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</si>
  <si>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</si>
  <si>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</si>
  <si>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</si>
  <si>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</si>
  <si>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</si>
  <si>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</si>
  <si>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</si>
  <si>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</si>
  <si>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</si>
  <si>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</si>
  <si>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</si>
  <si>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</si>
  <si>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</si>
  <si>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</si>
  <si>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</si>
  <si>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</si>
  <si>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</si>
  <si>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</si>
  <si>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</si>
  <si>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</si>
  <si>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</si>
  <si>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</si>
  <si>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</si>
  <si>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</si>
  <si>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</si>
  <si>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</si>
  <si>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</si>
  <si>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</si>
  <si>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</si>
  <si>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</si>
  <si>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</si>
  <si>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</si>
  <si>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</si>
  <si>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</si>
  <si>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</si>
  <si>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</si>
  <si>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</si>
  <si>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</si>
  <si>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</si>
  <si>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</si>
  <si>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</si>
  <si>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</si>
  <si>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</si>
  <si>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</si>
  <si>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</si>
  <si>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</si>
  <si>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</si>
  <si>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</si>
  <si>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</si>
  <si>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</si>
  <si>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</si>
  <si>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</si>
  <si>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</si>
  <si>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</si>
  <si>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</si>
  <si>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</si>
  <si>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</si>
  <si>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</si>
  <si>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</si>
  <si>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</si>
  <si>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</si>
  <si>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</si>
  <si>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</si>
  <si>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</si>
  <si>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</si>
  <si>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</si>
  <si>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</si>
  <si>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</si>
  <si>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</si>
  <si>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</si>
  <si>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</si>
  <si>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</si>
  <si>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</si>
  <si>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</si>
  <si>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</si>
  <si>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</si>
  <si>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</si>
  <si>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</si>
  <si>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</si>
  <si>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</si>
  <si>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</si>
  <si>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</si>
  <si>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</si>
  <si>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</si>
  <si>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</si>
  <si>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</si>
  <si>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S</t>
    <phoneticPr fontId="3" type="noConversion"/>
  </si>
  <si>
    <t>SITE-KAMP</t>
    <phoneticPr fontId="3" type="noConversion"/>
  </si>
  <si>
    <t>ALL</t>
    <phoneticPr fontId="3" type="noConversion"/>
  </si>
  <si>
    <t>E</t>
    <phoneticPr fontId="3" type="noConversion"/>
  </si>
  <si>
    <t>1) 22:35~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</si>
</sst>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37" sqref="C37:D3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1">
        <v>45990</v>
      </c>
      <c r="D3" s="202"/>
      <c r="E3" s="1"/>
      <c r="F3" s="1"/>
      <c r="G3" s="1"/>
      <c r="H3" s="1"/>
      <c r="I3" s="1"/>
      <c r="J3" s="1"/>
      <c r="K3" s="32" t="s">
        <v>2</v>
      </c>
      <c r="L3" s="203">
        <f>(P31-(P32+P33))/P31*100</f>
        <v>52.953586497890292</v>
      </c>
      <c r="M3" s="203"/>
      <c r="N3" s="32" t="s">
        <v>3</v>
      </c>
      <c r="O3" s="203">
        <f>(P31-P33)/P31*100</f>
        <v>100</v>
      </c>
      <c r="P3" s="203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1.8</v>
      </c>
      <c r="E9" s="119">
        <v>15.4</v>
      </c>
      <c r="F9" s="119">
        <v>59</v>
      </c>
      <c r="G9" s="120" t="s">
        <v>186</v>
      </c>
      <c r="H9" s="119">
        <v>2.9</v>
      </c>
      <c r="I9" s="120">
        <v>68</v>
      </c>
      <c r="J9" s="121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1.7</v>
      </c>
      <c r="E10" s="119">
        <v>10</v>
      </c>
      <c r="F10" s="119">
        <v>83</v>
      </c>
      <c r="G10" s="120" t="s">
        <v>186</v>
      </c>
      <c r="H10" s="119">
        <v>1.8</v>
      </c>
      <c r="I10" s="127"/>
      <c r="J10" s="121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0.1111111111111111</v>
      </c>
      <c r="D11" s="223"/>
      <c r="E11" s="129">
        <v>8.6</v>
      </c>
      <c r="F11" s="129">
        <v>84</v>
      </c>
      <c r="G11" s="120" t="s">
        <v>189</v>
      </c>
      <c r="H11" s="119">
        <v>2.1</v>
      </c>
      <c r="I11" s="130"/>
      <c r="J11" s="121">
        <f>IF(L11, 1, 0) + IF(M11, 2, 0) + IF(N11, 4, 0) + IF(O11, 8, 0) + IF(P11, 16, 0)</f>
        <v>5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1.75</v>
      </c>
      <c r="E12" s="11">
        <f>AVERAGE(E9:E11)</f>
        <v>11.333333333333334</v>
      </c>
      <c r="F12" s="12">
        <f>AVERAGE(F9:F11)</f>
        <v>75.333333333333329</v>
      </c>
      <c r="G12" s="13"/>
      <c r="H12" s="14">
        <f>AVERAGE(H9:H11)</f>
        <v>2.2666666666666671</v>
      </c>
      <c r="I12" s="15"/>
      <c r="J12" s="16">
        <f>AVERAGE(J9:J11)</f>
        <v>5.666666666666667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184</v>
      </c>
      <c r="D16" s="124" t="s">
        <v>174</v>
      </c>
      <c r="E16" s="120" t="s">
        <v>180</v>
      </c>
      <c r="F16" s="120" t="s">
        <v>187</v>
      </c>
      <c r="G16" s="120" t="s">
        <v>188</v>
      </c>
      <c r="H16" s="93"/>
      <c r="I16" s="93"/>
      <c r="J16" s="93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0.72569444444444453</v>
      </c>
      <c r="D17" s="123">
        <v>0.72777777777777775</v>
      </c>
      <c r="E17" s="123">
        <v>0.77222222222222225</v>
      </c>
      <c r="F17" s="123">
        <v>0.79166666666666663</v>
      </c>
      <c r="G17" s="123">
        <v>0.10069444444444443</v>
      </c>
      <c r="H17" s="92"/>
      <c r="I17" s="92"/>
      <c r="J17" s="92"/>
      <c r="K17" s="92"/>
      <c r="L17" s="92"/>
      <c r="M17" s="92"/>
      <c r="N17" s="92"/>
      <c r="O17" s="92"/>
      <c r="P17" s="123">
        <v>0.10694444444444444</v>
      </c>
    </row>
    <row r="18" spans="1:16" s="75" customFormat="1" ht="14.1" customHeight="1" x14ac:dyDescent="0.25">
      <c r="A18" s="31"/>
      <c r="B18" s="21" t="s">
        <v>42</v>
      </c>
      <c r="C18" s="120">
        <v>5523</v>
      </c>
      <c r="D18" s="120">
        <f>C18+1</f>
        <v>5524</v>
      </c>
      <c r="E18" s="120">
        <f>D19+1</f>
        <v>5529</v>
      </c>
      <c r="F18" s="120">
        <f t="shared" ref="F18" si="0">E19+1</f>
        <v>5541</v>
      </c>
      <c r="G18" s="120">
        <f>F19+1</f>
        <v>5635</v>
      </c>
      <c r="H18" s="93"/>
      <c r="I18" s="93"/>
      <c r="J18" s="93"/>
      <c r="K18" s="93"/>
      <c r="L18" s="93"/>
      <c r="M18" s="93"/>
      <c r="N18" s="93"/>
      <c r="O18" s="93"/>
      <c r="P18" s="120">
        <f>MAX(C18:O19)+1</f>
        <v>5640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5528</v>
      </c>
      <c r="E19" s="126">
        <v>5540</v>
      </c>
      <c r="F19" s="126">
        <v>5634</v>
      </c>
      <c r="G19" s="126">
        <v>5639</v>
      </c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12</v>
      </c>
      <c r="F20" s="99">
        <f t="shared" si="1"/>
        <v>94</v>
      </c>
      <c r="G20" s="99">
        <f t="shared" si="1"/>
        <v>5</v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23"/>
      <c r="D23" s="123"/>
      <c r="E23" s="120" t="s">
        <v>175</v>
      </c>
      <c r="F23" s="207" t="s">
        <v>185</v>
      </c>
      <c r="G23" s="207"/>
      <c r="H23" s="207"/>
      <c r="I23" s="207"/>
      <c r="J23" s="123"/>
      <c r="K23" s="123"/>
      <c r="L23" s="120" t="s">
        <v>181</v>
      </c>
      <c r="M23" s="207" t="s">
        <v>185</v>
      </c>
      <c r="N23" s="207"/>
      <c r="O23" s="207"/>
      <c r="P23" s="207"/>
    </row>
    <row r="24" spans="1:16" ht="13.5" customHeight="1" x14ac:dyDescent="0.25">
      <c r="B24" s="208"/>
      <c r="C24" s="125"/>
      <c r="D24" s="125"/>
      <c r="E24" s="120" t="s">
        <v>172</v>
      </c>
      <c r="F24" s="207" t="s">
        <v>185</v>
      </c>
      <c r="G24" s="207"/>
      <c r="H24" s="207"/>
      <c r="I24" s="207"/>
      <c r="J24" s="125"/>
      <c r="K24" s="125"/>
      <c r="L24" s="120" t="s">
        <v>182</v>
      </c>
      <c r="M24" s="207" t="s">
        <v>185</v>
      </c>
      <c r="N24" s="207"/>
      <c r="O24" s="207"/>
      <c r="P24" s="207"/>
    </row>
    <row r="25" spans="1:16" ht="13.5" customHeight="1" x14ac:dyDescent="0.25">
      <c r="B25" s="208"/>
      <c r="C25" s="123"/>
      <c r="D25" s="123"/>
      <c r="E25" s="120" t="s">
        <v>179</v>
      </c>
      <c r="F25" s="207" t="s">
        <v>185</v>
      </c>
      <c r="G25" s="207"/>
      <c r="H25" s="207"/>
      <c r="I25" s="207"/>
      <c r="J25" s="123"/>
      <c r="K25" s="123"/>
      <c r="L25" s="120" t="s">
        <v>172</v>
      </c>
      <c r="M25" s="207" t="s">
        <v>185</v>
      </c>
      <c r="N25" s="207"/>
      <c r="O25" s="207"/>
      <c r="P25" s="207"/>
    </row>
    <row r="26" spans="1:16" ht="13.5" customHeight="1" x14ac:dyDescent="0.25">
      <c r="B26" s="208"/>
      <c r="C26" s="125"/>
      <c r="D26" s="125"/>
      <c r="E26" s="120" t="s">
        <v>176</v>
      </c>
      <c r="F26" s="207" t="s">
        <v>177</v>
      </c>
      <c r="G26" s="207"/>
      <c r="H26" s="207"/>
      <c r="I26" s="207"/>
      <c r="J26" s="125"/>
      <c r="K26" s="125"/>
      <c r="L26" s="120" t="s">
        <v>175</v>
      </c>
      <c r="M26" s="207" t="s">
        <v>185</v>
      </c>
      <c r="N26" s="207"/>
      <c r="O26" s="207"/>
      <c r="P26" s="20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0" t="s">
        <v>48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/>
      <c r="E30" s="133"/>
      <c r="F30" s="133"/>
      <c r="G30" s="133"/>
      <c r="H30" s="133"/>
      <c r="I30" s="133"/>
      <c r="J30" s="133"/>
      <c r="K30" s="134"/>
      <c r="L30" s="133"/>
      <c r="M30" s="118">
        <v>0.27916666666666667</v>
      </c>
      <c r="N30" s="133"/>
      <c r="O30" s="133"/>
      <c r="P30" s="100">
        <f>SUM(C30:J30,L30:N30)</f>
        <v>0.27916666666666667</v>
      </c>
    </row>
    <row r="31" spans="1:16" ht="14.1" customHeight="1" x14ac:dyDescent="0.25">
      <c r="B31" s="22" t="s">
        <v>167</v>
      </c>
      <c r="C31" s="111"/>
      <c r="D31" s="102"/>
      <c r="E31" s="128">
        <v>0.27916666666666667</v>
      </c>
      <c r="F31" s="128"/>
      <c r="G31" s="128"/>
      <c r="H31" s="128"/>
      <c r="I31" s="128"/>
      <c r="J31" s="128"/>
      <c r="K31" s="128">
        <v>4.9999999999999996E-2</v>
      </c>
      <c r="L31" s="102"/>
      <c r="M31" s="102"/>
      <c r="N31" s="102"/>
      <c r="O31" s="103"/>
      <c r="P31" s="100">
        <f>SUM(C31:N31)</f>
        <v>0.32916666666666666</v>
      </c>
    </row>
    <row r="32" spans="1:16" ht="14.1" customHeight="1" x14ac:dyDescent="0.25">
      <c r="B32" s="22" t="s">
        <v>63</v>
      </c>
      <c r="C32" s="112"/>
      <c r="D32" s="104"/>
      <c r="E32" s="135">
        <v>0.12986111111111112</v>
      </c>
      <c r="F32" s="135"/>
      <c r="G32" s="135"/>
      <c r="H32" s="135"/>
      <c r="I32" s="135"/>
      <c r="J32" s="135"/>
      <c r="K32" s="135">
        <v>2.4999999999999998E-2</v>
      </c>
      <c r="L32" s="104"/>
      <c r="M32" s="104"/>
      <c r="N32" s="104"/>
      <c r="O32" s="108"/>
      <c r="P32" s="100">
        <f>SUM(C32:N32)</f>
        <v>0.15486111111111112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</v>
      </c>
      <c r="E34" s="95">
        <f t="shared" si="3"/>
        <v>0.14930555555555555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2.4999999999999998E-2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0.17430555555555555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95"/>
      <c r="D36" s="196"/>
      <c r="E36" s="195"/>
      <c r="F36" s="196"/>
      <c r="G36" s="197"/>
      <c r="H36" s="196"/>
      <c r="I36" s="198"/>
      <c r="J36" s="199"/>
      <c r="K36" s="198"/>
      <c r="L36" s="199"/>
      <c r="M36" s="198"/>
      <c r="N36" s="199"/>
      <c r="O36" s="189"/>
      <c r="P36" s="189"/>
    </row>
    <row r="37" spans="2:16" ht="18" customHeight="1" x14ac:dyDescent="0.25">
      <c r="B37" s="192"/>
      <c r="C37" s="210"/>
      <c r="D37" s="210"/>
      <c r="E37" s="190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90"/>
      <c r="F38" s="189"/>
      <c r="G38" s="190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90"/>
      <c r="F39" s="189"/>
      <c r="G39" s="194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66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190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164</v>
      </c>
      <c r="C53" s="168"/>
      <c r="D53" s="90"/>
      <c r="E53" s="90"/>
      <c r="F53" s="90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163</v>
      </c>
      <c r="C54" s="170"/>
      <c r="D54" s="170"/>
      <c r="E54" s="170"/>
      <c r="F54" s="90"/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67</v>
      </c>
      <c r="C56" s="14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9" t="s">
        <v>68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69</v>
      </c>
      <c r="O57" s="150"/>
      <c r="P57" s="153"/>
    </row>
    <row r="58" spans="2:16" ht="17.100000000000001" customHeight="1" x14ac:dyDescent="0.25">
      <c r="B58" s="154" t="s">
        <v>70</v>
      </c>
      <c r="C58" s="155"/>
      <c r="D58" s="156"/>
      <c r="E58" s="154" t="s">
        <v>71</v>
      </c>
      <c r="F58" s="155"/>
      <c r="G58" s="156"/>
      <c r="H58" s="155" t="s">
        <v>72</v>
      </c>
      <c r="I58" s="155"/>
      <c r="J58" s="155"/>
      <c r="K58" s="157" t="s">
        <v>73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74</v>
      </c>
      <c r="C59" s="137"/>
      <c r="D59" s="29" t="b">
        <v>1</v>
      </c>
      <c r="E59" s="136" t="s">
        <v>75</v>
      </c>
      <c r="F59" s="137"/>
      <c r="G59" s="29" t="b">
        <v>1</v>
      </c>
      <c r="H59" s="144" t="s">
        <v>76</v>
      </c>
      <c r="I59" s="137"/>
      <c r="J59" s="29" t="b">
        <v>1</v>
      </c>
      <c r="K59" s="144" t="s">
        <v>77</v>
      </c>
      <c r="L59" s="137"/>
      <c r="M59" s="29" t="b">
        <v>1</v>
      </c>
      <c r="N59" s="145" t="s">
        <v>78</v>
      </c>
      <c r="O59" s="137"/>
      <c r="P59" s="29" t="b">
        <v>1</v>
      </c>
    </row>
    <row r="60" spans="2:16" ht="20.100000000000001" customHeight="1" x14ac:dyDescent="0.25">
      <c r="B60" s="136" t="s">
        <v>79</v>
      </c>
      <c r="C60" s="137"/>
      <c r="D60" s="29" t="b">
        <v>1</v>
      </c>
      <c r="E60" s="136" t="s">
        <v>80</v>
      </c>
      <c r="F60" s="137"/>
      <c r="G60" s="29" t="b">
        <v>1</v>
      </c>
      <c r="H60" s="144" t="s">
        <v>81</v>
      </c>
      <c r="I60" s="137"/>
      <c r="J60" s="29" t="b">
        <v>1</v>
      </c>
      <c r="K60" s="144" t="s">
        <v>82</v>
      </c>
      <c r="L60" s="137"/>
      <c r="M60" s="29" t="b">
        <v>1</v>
      </c>
      <c r="N60" s="145" t="s">
        <v>83</v>
      </c>
      <c r="O60" s="137"/>
      <c r="P60" s="29" t="b">
        <v>1</v>
      </c>
    </row>
    <row r="61" spans="2:16" ht="20.100000000000001" customHeight="1" x14ac:dyDescent="0.25">
      <c r="B61" s="136" t="s">
        <v>84</v>
      </c>
      <c r="C61" s="137"/>
      <c r="D61" s="29" t="b">
        <v>1</v>
      </c>
      <c r="E61" s="136" t="s">
        <v>85</v>
      </c>
      <c r="F61" s="137"/>
      <c r="G61" s="29" t="b">
        <v>1</v>
      </c>
      <c r="H61" s="144" t="s">
        <v>86</v>
      </c>
      <c r="I61" s="137"/>
      <c r="J61" s="29" t="b">
        <v>1</v>
      </c>
      <c r="K61" s="144" t="s">
        <v>87</v>
      </c>
      <c r="L61" s="137"/>
      <c r="M61" s="29" t="b">
        <v>1</v>
      </c>
      <c r="N61" s="145" t="s">
        <v>88</v>
      </c>
      <c r="O61" s="137"/>
      <c r="P61" s="29" t="b">
        <v>1</v>
      </c>
    </row>
    <row r="62" spans="2:16" ht="20.100000000000001" customHeight="1" x14ac:dyDescent="0.25">
      <c r="B62" s="144" t="s">
        <v>86</v>
      </c>
      <c r="C62" s="137"/>
      <c r="D62" s="29" t="b">
        <v>1</v>
      </c>
      <c r="E62" s="136" t="s">
        <v>89</v>
      </c>
      <c r="F62" s="137"/>
      <c r="G62" s="29" t="b">
        <v>1</v>
      </c>
      <c r="H62" s="144" t="s">
        <v>90</v>
      </c>
      <c r="I62" s="137"/>
      <c r="J62" s="29" t="b">
        <v>0</v>
      </c>
      <c r="K62" s="144" t="s">
        <v>91</v>
      </c>
      <c r="L62" s="137"/>
      <c r="M62" s="29" t="b">
        <v>1</v>
      </c>
      <c r="N62" s="145" t="s">
        <v>81</v>
      </c>
      <c r="O62" s="137"/>
      <c r="P62" s="29" t="b">
        <v>1</v>
      </c>
    </row>
    <row r="63" spans="2:16" ht="20.100000000000001" customHeight="1" x14ac:dyDescent="0.25">
      <c r="B63" s="144" t="s">
        <v>92</v>
      </c>
      <c r="C63" s="137"/>
      <c r="D63" s="29" t="b">
        <v>1</v>
      </c>
      <c r="E63" s="136" t="s">
        <v>93</v>
      </c>
      <c r="F63" s="137"/>
      <c r="G63" s="29" t="b">
        <v>1</v>
      </c>
      <c r="H63" s="34"/>
      <c r="I63" s="35"/>
      <c r="J63" s="36"/>
      <c r="K63" s="144" t="s">
        <v>94</v>
      </c>
      <c r="L63" s="137"/>
      <c r="M63" s="29" t="b">
        <v>1</v>
      </c>
      <c r="N63" s="145" t="s">
        <v>162</v>
      </c>
      <c r="O63" s="137"/>
      <c r="P63" s="29" t="b">
        <v>1</v>
      </c>
    </row>
    <row r="64" spans="2:16" ht="20.100000000000001" customHeight="1" x14ac:dyDescent="0.25">
      <c r="B64" s="144" t="s">
        <v>95</v>
      </c>
      <c r="C64" s="137"/>
      <c r="D64" s="29" t="b">
        <v>0</v>
      </c>
      <c r="E64" s="136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103</v>
      </c>
      <c r="C69" s="138"/>
      <c r="D69" s="47"/>
      <c r="E69" s="47"/>
      <c r="F69" s="140" t="s">
        <v>104</v>
      </c>
      <c r="G69" s="142" t="s">
        <v>105</v>
      </c>
      <c r="H69" s="47"/>
      <c r="I69" s="138" t="s">
        <v>106</v>
      </c>
      <c r="J69" s="13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-153.1</v>
      </c>
      <c r="D72" s="113">
        <v>-154.69999999999999</v>
      </c>
      <c r="E72" s="73" t="s">
        <v>116</v>
      </c>
      <c r="F72" s="113">
        <v>22.7</v>
      </c>
      <c r="G72" s="113">
        <v>20.8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-131.5</v>
      </c>
      <c r="D73" s="113">
        <v>-132.4</v>
      </c>
      <c r="E73" s="74" t="s">
        <v>120</v>
      </c>
      <c r="F73" s="115">
        <v>31.8</v>
      </c>
      <c r="G73" s="115">
        <v>40.1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-209.9</v>
      </c>
      <c r="D74" s="113">
        <v>-210.9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-112.2</v>
      </c>
      <c r="D75" s="113">
        <v>-112.6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26.7</v>
      </c>
      <c r="D76" s="113">
        <v>25.2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31.7</v>
      </c>
      <c r="D77" s="113">
        <v>29.2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23.4</v>
      </c>
      <c r="D78" s="113">
        <v>22.2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24.2</v>
      </c>
      <c r="D79" s="113">
        <v>23</v>
      </c>
      <c r="E79" s="73" t="s">
        <v>150</v>
      </c>
      <c r="F79" s="113">
        <v>20.399999999999999</v>
      </c>
      <c r="G79" s="113">
        <v>14.4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4.6300000000000001E-5</v>
      </c>
      <c r="D80" s="114">
        <v>4.6199999999999998E-5</v>
      </c>
      <c r="E80" s="74" t="s">
        <v>155</v>
      </c>
      <c r="F80" s="115">
        <v>43.6</v>
      </c>
      <c r="G80" s="115">
        <v>65.5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4" t="s">
        <v>159</v>
      </c>
      <c r="C84" s="204"/>
    </row>
    <row r="85" spans="2:16" ht="15" customHeight="1" x14ac:dyDescent="0.25">
      <c r="B85" s="180" t="s">
        <v>183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80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2025-11-30T02:41:47Z</dcterms:modified>
</cp:coreProperties>
</file>