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 l="1"/>
  <c r="F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<sst xmlns="http://schemas.openxmlformats.org/spreadsheetml/2006/main" count="212" uniqueCount="197">
  <si>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</si>
  <si>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</si>
  <si>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</si>
  <si>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</si>
  <si>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</si>
  <si>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</si>
  <si>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</si>
  <si>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</si>
  <si>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</si>
  <si>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</si>
  <si>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</si>
  <si>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</si>
  <si>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</si>
  <si>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</si>
  <si>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</si>
  <si>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</si>
  <si>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</si>
  <si>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</si>
  <si>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</si>
  <si>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</si>
  <si>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</si>
  <si>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</si>
  <si>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</si>
  <si>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</si>
  <si>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</si>
  <si>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</si>
  <si>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</si>
  <si>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</si>
  <si>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</si>
  <si>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</si>
  <si>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</si>
  <si>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</si>
  <si>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</si>
  <si>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</si>
  <si>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</si>
  <si>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</si>
  <si>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</si>
  <si>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</si>
  <si>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</si>
  <si>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</si>
  <si>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</si>
  <si>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</si>
  <si>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</si>
  <si>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</si>
  <si>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</si>
  <si>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</si>
  <si>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</si>
  <si>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</si>
  <si>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</si>
  <si>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</si>
  <si>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</si>
  <si>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</si>
  <si>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</si>
  <si>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</si>
  <si>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</si>
  <si>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</si>
  <si>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</si>
  <si>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</si>
  <si>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</si>
  <si>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</si>
  <si>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</si>
  <si>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</si>
  <si>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</si>
  <si>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</si>
  <si>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</si>
  <si>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</si>
  <si>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</si>
  <si>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</si>
  <si>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</si>
  <si>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</si>
  <si>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</si>
  <si>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</si>
  <si>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</si>
  <si>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</si>
  <si>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</si>
  <si>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</si>
  <si>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</si>
  <si>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</si>
  <si>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</si>
  <si>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</si>
  <si>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</si>
  <si>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</si>
  <si>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</si>
  <si>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</si>
  <si>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</si>
  <si>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</si>
  <si>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</si>
  <si>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</si>
  <si>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</si>
  <si>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</si>
  <si>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</si>
  <si>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</si>
  <si>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</si>
  <si>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</si>
  <si>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</si>
  <si>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</si>
  <si>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</si>
  <si>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</si>
  <si>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</si>
  <si>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</si>
  <si>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</si>
  <si>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</si>
  <si>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</si>
  <si>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</si>
  <si>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</si>
  <si>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</si>
  <si>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</si>
  <si>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</si>
  <si>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</si>
  <si>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</si>
  <si>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</si>
  <si>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</si>
  <si>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</si>
  <si>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</si>
  <si>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</si>
  <si>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</si>
  <si>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</si>
  <si>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</si>
  <si>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</si>
  <si>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</si>
  <si>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</si>
  <si>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</si>
  <si>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</si>
  <si>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</si>
  <si>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</si>
  <si>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</si>
  <si>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</si>
  <si>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</si>
  <si>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</si>
  <si>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</si>
  <si>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</si>
  <si>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</si>
  <si>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</si>
  <si>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</si>
  <si>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</si>
  <si>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</si>
  <si>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</si>
  <si>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</si>
  <si>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</si>
  <si>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</si>
  <si>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</si>
  <si>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</si>
  <si>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</si>
  <si>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</si>
  <si>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</si>
  <si>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</si>
  <si>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</si>
  <si>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</si>
  <si>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</si>
  <si>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</si>
  <si>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</si>
  <si>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</si>
  <si>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</si>
  <si>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</si>
  <si>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</si>
  <si>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</si>
  <si>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</si>
  <si>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</si>
  <si>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</si>
  <si>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</si>
  <si>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</si>
  <si>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</si>
  <si>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</si>
  <si>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</si>
  <si>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</si>
  <si>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</si>
  <si>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</si>
  <si>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</si>
  <si>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</si>
  <si>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</si>
  <si>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</si>
  <si>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</si>
  <si>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</si>
  <si>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</si>
  <si>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</si>
  <si>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</si>
  <si>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</si>
  <si>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</si>
  <si>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</si>
  <si>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</si>
  <si>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1) 방풍막 연결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</si>
  <si>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</si>
  <si>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</si>
  <si>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</si>
  <si>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</si>
  <si>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</si>
  <si>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R</t>
    <phoneticPr fontId="4" type="noConversion"/>
  </si>
  <si>
    <t>I</t>
    <phoneticPr fontId="4" type="noConversion"/>
  </si>
  <si>
    <t xml:space="preserve"> /  /  /  /</t>
    <phoneticPr fontId="3" type="noConversion"/>
  </si>
  <si>
    <t>20s/4k 35s/4k 50s/4k</t>
    <phoneticPr fontId="3" type="noConversion"/>
  </si>
  <si>
    <t>20s/2k 35s/3k 50s/3k</t>
    <phoneticPr fontId="3" type="noConversion"/>
  </si>
  <si>
    <t>N</t>
    <phoneticPr fontId="3" type="noConversion"/>
  </si>
  <si>
    <t>M_000831-000832:M</t>
    <phoneticPr fontId="3" type="noConversion"/>
  </si>
  <si>
    <t>TMT</t>
    <phoneticPr fontId="3" type="noConversion"/>
  </si>
  <si>
    <t>N</t>
    <phoneticPr fontId="3" type="noConversion"/>
  </si>
  <si>
    <t>1)18:05-20:28 비로 관측대기</t>
    <phoneticPr fontId="3" type="noConversion"/>
  </si>
  <si>
    <t>2) 23:00경부터 짙은 구름으로 영상 거의 찍히지 않음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</si>
</sst>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29" zoomScale="130" zoomScaleNormal="130" workbookViewId="0">
      <selection activeCell="B49" sqref="B49:P4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45968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72.709551656920084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221"/>
      <c r="E9" s="121">
        <v>20.2</v>
      </c>
      <c r="F9" s="121">
        <v>35</v>
      </c>
      <c r="G9" s="118" t="s">
        <v>185</v>
      </c>
      <c r="H9" s="121">
        <v>2.8</v>
      </c>
      <c r="I9" s="118">
        <v>91</v>
      </c>
      <c r="J9" s="122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1.8</v>
      </c>
      <c r="E10" s="121">
        <v>16.399999999999999</v>
      </c>
      <c r="F10" s="121">
        <v>50</v>
      </c>
      <c r="G10" s="118" t="s">
        <v>191</v>
      </c>
      <c r="H10" s="121">
        <v>4.7</v>
      </c>
      <c r="I10" s="226"/>
      <c r="J10" s="12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0">
        <v>0.11944444444444445</v>
      </c>
      <c r="D11" s="222"/>
      <c r="E11" s="228">
        <v>15.8</v>
      </c>
      <c r="F11" s="228">
        <v>50</v>
      </c>
      <c r="G11" s="118" t="s">
        <v>194</v>
      </c>
      <c r="H11" s="121">
        <v>2.9</v>
      </c>
      <c r="I11" s="229"/>
      <c r="J11" s="122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23.369444444444444</v>
      </c>
      <c r="D12" s="11">
        <f>AVERAGE(D9:D11)</f>
        <v>1.8</v>
      </c>
      <c r="E12" s="11">
        <f>AVERAGE(E9:E11)</f>
        <v>17.466666666666665</v>
      </c>
      <c r="F12" s="12">
        <f>AVERAGE(F9:F11)</f>
        <v>45</v>
      </c>
      <c r="G12" s="13"/>
      <c r="H12" s="14">
        <f>AVERAGE(H9:H11)</f>
        <v>3.4666666666666668</v>
      </c>
      <c r="I12" s="15"/>
      <c r="J12" s="16">
        <f>AVERAGE(J9:J11)</f>
        <v>5.666666666666667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172</v>
      </c>
      <c r="D16" s="119" t="s">
        <v>175</v>
      </c>
      <c r="E16" s="118" t="s">
        <v>182</v>
      </c>
      <c r="F16" s="118" t="s">
        <v>193</v>
      </c>
      <c r="G16" s="118" t="s">
        <v>184</v>
      </c>
      <c r="H16" s="118"/>
      <c r="I16" s="93"/>
      <c r="J16" s="93"/>
      <c r="K16" s="93"/>
      <c r="L16" s="93"/>
      <c r="M16" s="93"/>
      <c r="N16" s="93"/>
      <c r="O16" s="93"/>
      <c r="P16" s="118" t="s">
        <v>174</v>
      </c>
    </row>
    <row r="17" spans="1:16" s="75" customFormat="1" ht="14.1" customHeight="1" x14ac:dyDescent="0.25">
      <c r="A17" s="31"/>
      <c r="B17" s="21" t="s">
        <v>41</v>
      </c>
      <c r="C17" s="117">
        <v>0.72569444444444453</v>
      </c>
      <c r="D17" s="117">
        <v>0.7270833333333333</v>
      </c>
      <c r="E17" s="117">
        <v>0.85277777777777775</v>
      </c>
      <c r="F17" s="117">
        <v>8.819444444444445E-2</v>
      </c>
      <c r="G17" s="117">
        <v>0.98611111111111116</v>
      </c>
      <c r="H17" s="92"/>
      <c r="I17" s="92"/>
      <c r="J17" s="92"/>
      <c r="K17" s="92"/>
      <c r="L17" s="92"/>
      <c r="M17" s="92"/>
      <c r="N17" s="92"/>
      <c r="O17" s="92"/>
      <c r="P17" s="117">
        <v>0.11597222222222221</v>
      </c>
    </row>
    <row r="18" spans="1:16" s="75" customFormat="1" ht="14.1" customHeight="1" x14ac:dyDescent="0.25">
      <c r="A18" s="31"/>
      <c r="B18" s="21" t="s">
        <v>42</v>
      </c>
      <c r="C18" s="118">
        <v>757</v>
      </c>
      <c r="D18" s="118">
        <f>C18+1</f>
        <v>758</v>
      </c>
      <c r="E18" s="118">
        <f>D19+1</f>
        <v>769</v>
      </c>
      <c r="F18" s="118">
        <f t="shared" ref="F18" si="0">E19+1</f>
        <v>921</v>
      </c>
      <c r="G18" s="118">
        <f>F19+1</f>
        <v>933</v>
      </c>
      <c r="H18" s="93"/>
      <c r="I18" s="93"/>
      <c r="J18" s="93"/>
      <c r="K18" s="93"/>
      <c r="L18" s="93"/>
      <c r="M18" s="93"/>
      <c r="N18" s="93"/>
      <c r="O18" s="93"/>
      <c r="P18" s="118">
        <f>MAX(C18:O19)+1</f>
        <v>938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768</v>
      </c>
      <c r="E19" s="123">
        <v>920</v>
      </c>
      <c r="F19" s="123">
        <v>932</v>
      </c>
      <c r="G19" s="123">
        <v>937</v>
      </c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152</v>
      </c>
      <c r="F20" s="99">
        <f t="shared" si="1"/>
        <v>12</v>
      </c>
      <c r="G20" s="99">
        <f t="shared" si="1"/>
        <v>5</v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17">
        <v>0.73611111111111116</v>
      </c>
      <c r="D23" s="117">
        <v>0.7402777777777777</v>
      </c>
      <c r="E23" s="118" t="s">
        <v>177</v>
      </c>
      <c r="F23" s="202" t="s">
        <v>189</v>
      </c>
      <c r="G23" s="203"/>
      <c r="H23" s="203"/>
      <c r="I23" s="204"/>
      <c r="J23" s="92"/>
      <c r="K23" s="92"/>
      <c r="L23" s="118" t="s">
        <v>178</v>
      </c>
      <c r="M23" s="199" t="s">
        <v>181</v>
      </c>
      <c r="N23" s="199"/>
      <c r="O23" s="199"/>
      <c r="P23" s="199"/>
    </row>
    <row r="24" spans="1:16" ht="13.5" customHeight="1" x14ac:dyDescent="0.25">
      <c r="B24" s="200"/>
      <c r="C24" s="120"/>
      <c r="D24" s="120"/>
      <c r="E24" s="118" t="s">
        <v>173</v>
      </c>
      <c r="F24" s="199" t="s">
        <v>181</v>
      </c>
      <c r="G24" s="199"/>
      <c r="H24" s="199"/>
      <c r="I24" s="199"/>
      <c r="J24" s="223"/>
      <c r="K24" s="223"/>
      <c r="L24" s="118" t="s">
        <v>176</v>
      </c>
      <c r="M24" s="199" t="s">
        <v>181</v>
      </c>
      <c r="N24" s="199"/>
      <c r="O24" s="199"/>
      <c r="P24" s="199"/>
    </row>
    <row r="25" spans="1:16" ht="13.5" customHeight="1" x14ac:dyDescent="0.25">
      <c r="B25" s="200"/>
      <c r="C25" s="117">
        <v>0.7402777777777777</v>
      </c>
      <c r="D25" s="117">
        <v>0.74444444444444446</v>
      </c>
      <c r="E25" s="118" t="s">
        <v>186</v>
      </c>
      <c r="F25" s="202" t="s">
        <v>190</v>
      </c>
      <c r="G25" s="203"/>
      <c r="H25" s="203"/>
      <c r="I25" s="204"/>
      <c r="J25" s="92"/>
      <c r="K25" s="92"/>
      <c r="L25" s="118" t="s">
        <v>173</v>
      </c>
      <c r="M25" s="199" t="s">
        <v>181</v>
      </c>
      <c r="N25" s="199"/>
      <c r="O25" s="199"/>
      <c r="P25" s="199"/>
    </row>
    <row r="26" spans="1:16" ht="13.5" customHeight="1" x14ac:dyDescent="0.25">
      <c r="B26" s="200"/>
      <c r="C26" s="120"/>
      <c r="D26" s="120"/>
      <c r="E26" s="118" t="s">
        <v>187</v>
      </c>
      <c r="F26" s="199" t="s">
        <v>188</v>
      </c>
      <c r="G26" s="199"/>
      <c r="H26" s="199"/>
      <c r="I26" s="199"/>
      <c r="J26" s="223"/>
      <c r="K26" s="223"/>
      <c r="L26" s="118" t="s">
        <v>179</v>
      </c>
      <c r="M26" s="199" t="s">
        <v>181</v>
      </c>
      <c r="N26" s="199"/>
      <c r="O26" s="199"/>
      <c r="P26" s="19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31"/>
      <c r="D30" s="124"/>
      <c r="E30" s="124"/>
      <c r="F30" s="124"/>
      <c r="G30" s="124"/>
      <c r="H30" s="124"/>
      <c r="I30" s="124"/>
      <c r="J30" s="124"/>
      <c r="K30" s="125"/>
      <c r="L30" s="124"/>
      <c r="M30" s="124"/>
      <c r="N30" s="124"/>
      <c r="O30" s="114">
        <v>0.30902777777777779</v>
      </c>
      <c r="P30" s="100">
        <f>SUM(C30:J30,L30:N30)</f>
        <v>0</v>
      </c>
    </row>
    <row r="31" spans="1:16" ht="14.1" customHeight="1" x14ac:dyDescent="0.25">
      <c r="B31" s="22" t="s">
        <v>167</v>
      </c>
      <c r="C31" s="232"/>
      <c r="D31" s="227">
        <v>0.30902777777777779</v>
      </c>
      <c r="E31" s="102"/>
      <c r="F31" s="102"/>
      <c r="G31" s="102"/>
      <c r="H31" s="102"/>
      <c r="I31" s="102"/>
      <c r="J31" s="102"/>
      <c r="K31" s="227">
        <v>4.7222222222222221E-2</v>
      </c>
      <c r="L31" s="102"/>
      <c r="M31" s="102"/>
      <c r="N31" s="102"/>
      <c r="O31" s="103"/>
      <c r="P31" s="100">
        <f>SUM(C31:N31)</f>
        <v>0.35625000000000001</v>
      </c>
    </row>
    <row r="32" spans="1:16" ht="14.1" customHeight="1" x14ac:dyDescent="0.25">
      <c r="B32" s="22" t="s">
        <v>63</v>
      </c>
      <c r="C32" s="233"/>
      <c r="D32" s="126">
        <v>7.3611111111111113E-2</v>
      </c>
      <c r="E32" s="104"/>
      <c r="F32" s="104"/>
      <c r="G32" s="104"/>
      <c r="H32" s="104"/>
      <c r="I32" s="104"/>
      <c r="J32" s="104"/>
      <c r="K32" s="126">
        <v>2.361111111111111E-2</v>
      </c>
      <c r="L32" s="104"/>
      <c r="M32" s="104"/>
      <c r="N32" s="104"/>
      <c r="O32" s="108"/>
      <c r="P32" s="100">
        <f>SUM(C32:N32)</f>
        <v>9.7222222222222224E-2</v>
      </c>
    </row>
    <row r="33" spans="2:16" ht="14.1" customHeight="1" thickBot="1" x14ac:dyDescent="0.3">
      <c r="B33" s="22" t="s">
        <v>64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95">
        <f t="shared" ref="D34:P34" si="3">D31-D32-D33</f>
        <v>0.23541666666666666</v>
      </c>
      <c r="E34" s="95">
        <f t="shared" si="3"/>
        <v>0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2.361111111111111E-2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0.2590277777777778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224" t="s">
        <v>192</v>
      </c>
      <c r="D36" s="225"/>
      <c r="E36" s="224"/>
      <c r="F36" s="225"/>
      <c r="G36" s="186"/>
      <c r="H36" s="187"/>
      <c r="I36" s="188"/>
      <c r="J36" s="187"/>
      <c r="K36" s="188"/>
      <c r="L36" s="187"/>
      <c r="M36" s="188"/>
      <c r="N36" s="187"/>
      <c r="O36" s="180"/>
      <c r="P36" s="180"/>
    </row>
    <row r="37" spans="2:16" ht="18" customHeight="1" x14ac:dyDescent="0.25">
      <c r="B37" s="183"/>
      <c r="C37" s="205"/>
      <c r="D37" s="205"/>
      <c r="E37" s="181"/>
      <c r="F37" s="180"/>
      <c r="G37" s="185"/>
      <c r="H37" s="180"/>
      <c r="I37" s="181"/>
      <c r="J37" s="180"/>
      <c r="K37" s="181"/>
      <c r="L37" s="180"/>
      <c r="M37" s="180"/>
      <c r="N37" s="180"/>
      <c r="O37" s="180"/>
      <c r="P37" s="180"/>
    </row>
    <row r="38" spans="2:16" ht="18" customHeight="1" x14ac:dyDescent="0.25">
      <c r="B38" s="183"/>
      <c r="C38" s="185"/>
      <c r="D38" s="180"/>
      <c r="E38" s="181"/>
      <c r="F38" s="180"/>
      <c r="G38" s="181"/>
      <c r="H38" s="180"/>
      <c r="I38" s="181"/>
      <c r="J38" s="180"/>
      <c r="K38" s="181"/>
      <c r="L38" s="180"/>
      <c r="M38" s="180"/>
      <c r="N38" s="180"/>
      <c r="O38" s="180"/>
      <c r="P38" s="180"/>
    </row>
    <row r="39" spans="2:16" ht="18" customHeight="1" x14ac:dyDescent="0.25">
      <c r="B39" s="183"/>
      <c r="C39" s="180"/>
      <c r="D39" s="180"/>
      <c r="E39" s="181"/>
      <c r="F39" s="180"/>
      <c r="G39" s="185"/>
      <c r="H39" s="180"/>
      <c r="I39" s="181"/>
      <c r="J39" s="180"/>
      <c r="K39" s="181"/>
      <c r="L39" s="180"/>
      <c r="M39" s="180"/>
      <c r="N39" s="180"/>
      <c r="O39" s="180"/>
      <c r="P39" s="180"/>
    </row>
    <row r="40" spans="2:16" ht="18" customHeight="1" x14ac:dyDescent="0.25">
      <c r="B40" s="183"/>
      <c r="C40" s="180"/>
      <c r="D40" s="180"/>
      <c r="E40" s="180"/>
      <c r="F40" s="180"/>
      <c r="G40" s="180"/>
      <c r="H40" s="180"/>
      <c r="I40" s="180"/>
      <c r="J40" s="180"/>
      <c r="K40" s="181"/>
      <c r="L40" s="180"/>
      <c r="M40" s="180"/>
      <c r="N40" s="180"/>
      <c r="O40" s="180"/>
      <c r="P40" s="180"/>
    </row>
    <row r="41" spans="2:16" ht="18" customHeight="1" x14ac:dyDescent="0.25">
      <c r="B41" s="184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 t="s">
        <v>195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1" t="s">
        <v>196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90"/>
      <c r="E53" s="90"/>
      <c r="F53" s="90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90"/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139" t="s">
        <v>67</v>
      </c>
      <c r="C56" s="13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0" t="s">
        <v>68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2"/>
      <c r="N57" s="143" t="s">
        <v>69</v>
      </c>
      <c r="O57" s="141"/>
      <c r="P57" s="144"/>
    </row>
    <row r="58" spans="2:16" ht="17.100000000000001" customHeight="1" x14ac:dyDescent="0.25">
      <c r="B58" s="145" t="s">
        <v>70</v>
      </c>
      <c r="C58" s="146"/>
      <c r="D58" s="147"/>
      <c r="E58" s="145" t="s">
        <v>71</v>
      </c>
      <c r="F58" s="146"/>
      <c r="G58" s="147"/>
      <c r="H58" s="146" t="s">
        <v>72</v>
      </c>
      <c r="I58" s="146"/>
      <c r="J58" s="146"/>
      <c r="K58" s="148" t="s">
        <v>73</v>
      </c>
      <c r="L58" s="146"/>
      <c r="M58" s="149"/>
      <c r="N58" s="150"/>
      <c r="O58" s="146"/>
      <c r="P58" s="151"/>
    </row>
    <row r="59" spans="2:16" ht="20.100000000000001" customHeight="1" x14ac:dyDescent="0.25">
      <c r="B59" s="127" t="s">
        <v>74</v>
      </c>
      <c r="C59" s="128"/>
      <c r="D59" s="29" t="b">
        <v>1</v>
      </c>
      <c r="E59" s="127" t="s">
        <v>75</v>
      </c>
      <c r="F59" s="128"/>
      <c r="G59" s="29" t="b">
        <v>1</v>
      </c>
      <c r="H59" s="135" t="s">
        <v>76</v>
      </c>
      <c r="I59" s="128"/>
      <c r="J59" s="29" t="b">
        <v>1</v>
      </c>
      <c r="K59" s="135" t="s">
        <v>77</v>
      </c>
      <c r="L59" s="128"/>
      <c r="M59" s="29" t="b">
        <v>1</v>
      </c>
      <c r="N59" s="136" t="s">
        <v>78</v>
      </c>
      <c r="O59" s="128"/>
      <c r="P59" s="29" t="b">
        <v>1</v>
      </c>
    </row>
    <row r="60" spans="2:16" ht="20.100000000000001" customHeight="1" x14ac:dyDescent="0.25">
      <c r="B60" s="127" t="s">
        <v>79</v>
      </c>
      <c r="C60" s="128"/>
      <c r="D60" s="29" t="b">
        <v>1</v>
      </c>
      <c r="E60" s="127" t="s">
        <v>80</v>
      </c>
      <c r="F60" s="128"/>
      <c r="G60" s="29" t="b">
        <v>1</v>
      </c>
      <c r="H60" s="135" t="s">
        <v>81</v>
      </c>
      <c r="I60" s="128"/>
      <c r="J60" s="29" t="b">
        <v>1</v>
      </c>
      <c r="K60" s="135" t="s">
        <v>82</v>
      </c>
      <c r="L60" s="128"/>
      <c r="M60" s="29" t="b">
        <v>1</v>
      </c>
      <c r="N60" s="136" t="s">
        <v>83</v>
      </c>
      <c r="O60" s="128"/>
      <c r="P60" s="29" t="b">
        <v>1</v>
      </c>
    </row>
    <row r="61" spans="2:16" ht="20.100000000000001" customHeight="1" x14ac:dyDescent="0.25">
      <c r="B61" s="127" t="s">
        <v>84</v>
      </c>
      <c r="C61" s="128"/>
      <c r="D61" s="29" t="b">
        <v>1</v>
      </c>
      <c r="E61" s="127" t="s">
        <v>85</v>
      </c>
      <c r="F61" s="128"/>
      <c r="G61" s="29" t="b">
        <v>1</v>
      </c>
      <c r="H61" s="135" t="s">
        <v>86</v>
      </c>
      <c r="I61" s="128"/>
      <c r="J61" s="29" t="b">
        <v>1</v>
      </c>
      <c r="K61" s="135" t="s">
        <v>87</v>
      </c>
      <c r="L61" s="128"/>
      <c r="M61" s="29" t="b">
        <v>1</v>
      </c>
      <c r="N61" s="136" t="s">
        <v>88</v>
      </c>
      <c r="O61" s="128"/>
      <c r="P61" s="29" t="b">
        <v>1</v>
      </c>
    </row>
    <row r="62" spans="2:16" ht="20.100000000000001" customHeight="1" x14ac:dyDescent="0.25">
      <c r="B62" s="135" t="s">
        <v>86</v>
      </c>
      <c r="C62" s="128"/>
      <c r="D62" s="29" t="b">
        <v>1</v>
      </c>
      <c r="E62" s="127" t="s">
        <v>89</v>
      </c>
      <c r="F62" s="128"/>
      <c r="G62" s="29" t="b">
        <v>1</v>
      </c>
      <c r="H62" s="135" t="s">
        <v>90</v>
      </c>
      <c r="I62" s="128"/>
      <c r="J62" s="29" t="b">
        <v>0</v>
      </c>
      <c r="K62" s="135" t="s">
        <v>91</v>
      </c>
      <c r="L62" s="128"/>
      <c r="M62" s="29" t="b">
        <v>1</v>
      </c>
      <c r="N62" s="136" t="s">
        <v>81</v>
      </c>
      <c r="O62" s="128"/>
      <c r="P62" s="29" t="b">
        <v>1</v>
      </c>
    </row>
    <row r="63" spans="2:16" ht="20.100000000000001" customHeight="1" x14ac:dyDescent="0.25">
      <c r="B63" s="135" t="s">
        <v>92</v>
      </c>
      <c r="C63" s="128"/>
      <c r="D63" s="29" t="b">
        <v>1</v>
      </c>
      <c r="E63" s="127" t="s">
        <v>93</v>
      </c>
      <c r="F63" s="128"/>
      <c r="G63" s="29" t="b">
        <v>1</v>
      </c>
      <c r="H63" s="34"/>
      <c r="I63" s="35"/>
      <c r="J63" s="36"/>
      <c r="K63" s="135" t="s">
        <v>94</v>
      </c>
      <c r="L63" s="128"/>
      <c r="M63" s="29" t="b">
        <v>1</v>
      </c>
      <c r="N63" s="136" t="s">
        <v>162</v>
      </c>
      <c r="O63" s="128"/>
      <c r="P63" s="29" t="b">
        <v>1</v>
      </c>
    </row>
    <row r="64" spans="2:16" ht="20.100000000000001" customHeight="1" x14ac:dyDescent="0.25">
      <c r="B64" s="135" t="s">
        <v>95</v>
      </c>
      <c r="C64" s="128"/>
      <c r="D64" s="29" t="b">
        <v>0</v>
      </c>
      <c r="E64" s="127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7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9" t="s">
        <v>103</v>
      </c>
      <c r="C69" s="129"/>
      <c r="D69" s="47"/>
      <c r="E69" s="47"/>
      <c r="F69" s="131" t="s">
        <v>104</v>
      </c>
      <c r="G69" s="133" t="s">
        <v>105</v>
      </c>
      <c r="H69" s="47"/>
      <c r="I69" s="129" t="s">
        <v>106</v>
      </c>
      <c r="J69" s="12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0"/>
      <c r="C70" s="130"/>
      <c r="D70" s="51"/>
      <c r="E70" s="52"/>
      <c r="F70" s="132"/>
      <c r="G70" s="134"/>
      <c r="H70" s="53"/>
      <c r="I70" s="130"/>
      <c r="J70" s="13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-151.9</v>
      </c>
      <c r="D72" s="109">
        <v>-154.19999999999999</v>
      </c>
      <c r="E72" s="73" t="s">
        <v>116</v>
      </c>
      <c r="F72" s="109">
        <v>23.1</v>
      </c>
      <c r="G72" s="109">
        <v>21.6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-129.69999999999999</v>
      </c>
      <c r="D73" s="109">
        <v>-132.4</v>
      </c>
      <c r="E73" s="74" t="s">
        <v>120</v>
      </c>
      <c r="F73" s="111">
        <v>33.9</v>
      </c>
      <c r="G73" s="111">
        <v>38.200000000000003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-209.5</v>
      </c>
      <c r="D74" s="109">
        <v>-210.5</v>
      </c>
      <c r="E74" s="74" t="s">
        <v>125</v>
      </c>
      <c r="F74" s="112">
        <v>10</v>
      </c>
      <c r="G74" s="112">
        <v>10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-109.4</v>
      </c>
      <c r="D75" s="109">
        <v>-112.6</v>
      </c>
      <c r="E75" s="74" t="s">
        <v>130</v>
      </c>
      <c r="F75" s="112">
        <v>40</v>
      </c>
      <c r="G75" s="112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27.2</v>
      </c>
      <c r="D76" s="109">
        <v>25.7</v>
      </c>
      <c r="E76" s="74" t="s">
        <v>135</v>
      </c>
      <c r="F76" s="112">
        <v>10</v>
      </c>
      <c r="G76" s="112">
        <v>10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31.9</v>
      </c>
      <c r="D77" s="109">
        <v>30.2</v>
      </c>
      <c r="E77" s="74" t="s">
        <v>140</v>
      </c>
      <c r="F77" s="112">
        <v>150</v>
      </c>
      <c r="G77" s="112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</v>
      </c>
      <c r="D78" s="109">
        <v>22.5</v>
      </c>
      <c r="E78" s="74" t="s">
        <v>145</v>
      </c>
      <c r="F78" s="113"/>
      <c r="G78" s="113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09">
        <v>24.7</v>
      </c>
      <c r="D79" s="109">
        <v>23.3</v>
      </c>
      <c r="E79" s="73" t="s">
        <v>150</v>
      </c>
      <c r="F79" s="109">
        <v>23.3</v>
      </c>
      <c r="G79" s="109">
        <v>17.5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4.5399999999999999E-5</v>
      </c>
      <c r="D80" s="110">
        <v>4.5200000000000001E-5</v>
      </c>
      <c r="E80" s="74" t="s">
        <v>155</v>
      </c>
      <c r="F80" s="111">
        <v>33.700000000000003</v>
      </c>
      <c r="G80" s="111">
        <v>50.9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71" t="s">
        <v>180</v>
      </c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</row>
    <row r="86" spans="2:16" ht="15" customHeight="1" x14ac:dyDescent="0.25">
      <c r="B86" s="196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8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2025-11-08T02:55:23Z</dcterms:modified>
</cp:coreProperties>
</file>