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<sst xmlns="http://schemas.openxmlformats.org/spreadsheetml/2006/main" count="211" uniqueCount="197">
  <si>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</si>
  <si>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</si>
  <si>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</si>
  <si>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</si>
  <si>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</si>
  <si>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</si>
  <si>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</si>
  <si>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</si>
  <si>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</si>
  <si>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</si>
  <si>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</si>
  <si>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</si>
  <si>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</si>
  <si>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</si>
  <si>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</si>
  <si>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</si>
  <si>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</si>
  <si>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</si>
  <si>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</si>
  <si>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</si>
  <si>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</si>
  <si>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</si>
  <si>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</si>
  <si>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</si>
  <si>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</si>
  <si>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</si>
  <si>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</si>
  <si>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</si>
  <si>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</si>
  <si>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</si>
  <si>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</si>
  <si>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</si>
  <si>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</si>
  <si>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</si>
  <si>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</si>
  <si>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</si>
  <si>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</si>
  <si>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</si>
  <si>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</si>
  <si>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</si>
  <si>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</si>
  <si>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</si>
  <si>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</si>
  <si>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</si>
  <si>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</si>
  <si>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</si>
  <si>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</si>
  <si>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</si>
  <si>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</si>
  <si>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</si>
  <si>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</si>
  <si>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</si>
  <si>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</si>
  <si>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</si>
  <si>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</si>
  <si>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</si>
  <si>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</si>
  <si>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</si>
  <si>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</si>
  <si>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</si>
  <si>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</si>
  <si>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</si>
  <si>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</si>
  <si>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</si>
  <si>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</si>
  <si>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</si>
  <si>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</si>
  <si>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</si>
  <si>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</si>
  <si>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</si>
  <si>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</si>
  <si>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</si>
  <si>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</si>
  <si>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</si>
  <si>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</si>
  <si>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</si>
  <si>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</si>
  <si>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</si>
  <si>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</si>
  <si>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</si>
  <si>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</si>
  <si>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</si>
  <si>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</si>
  <si>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</si>
  <si>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</si>
  <si>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</si>
  <si>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</si>
  <si>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</si>
  <si>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</si>
  <si>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</si>
  <si>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</si>
  <si>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</si>
  <si>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</si>
  <si>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</si>
  <si>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</si>
  <si>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</si>
  <si>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</si>
  <si>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</si>
  <si>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</si>
  <si>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</si>
  <si>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</si>
  <si>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</si>
  <si>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</si>
  <si>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</si>
  <si>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</si>
  <si>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</si>
  <si>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</si>
  <si>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</si>
  <si>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</si>
  <si>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</si>
  <si>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</si>
  <si>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</si>
  <si>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</si>
  <si>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</si>
  <si>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</si>
  <si>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</si>
  <si>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</si>
  <si>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</si>
  <si>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</si>
  <si>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</si>
  <si>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</si>
  <si>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</si>
  <si>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</si>
  <si>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</si>
  <si>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</si>
  <si>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</si>
  <si>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</si>
  <si>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</si>
  <si>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</si>
  <si>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</si>
  <si>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</si>
  <si>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</si>
  <si>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</si>
  <si>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</si>
  <si>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</si>
  <si>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</si>
  <si>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</si>
  <si>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</si>
  <si>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</si>
  <si>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</si>
  <si>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</si>
  <si>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</si>
  <si>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</si>
  <si>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</si>
  <si>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</si>
  <si>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</si>
  <si>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</si>
  <si>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</si>
  <si>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</si>
  <si>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</si>
  <si>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</si>
  <si>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</si>
  <si>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</si>
  <si>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</si>
  <si>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</si>
  <si>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</si>
  <si>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</si>
  <si>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</si>
  <si>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</si>
  <si>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</si>
  <si>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</si>
  <si>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</si>
  <si>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</si>
  <si>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</si>
  <si>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</si>
  <si>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</si>
  <si>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</si>
  <si>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</si>
  <si>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</si>
  <si>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</si>
  <si>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</si>
  <si>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</si>
  <si>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</si>
  <si>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</si>
  <si>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</si>
  <si>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</si>
  <si>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</si>
  <si>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</si>
  <si>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</si>
  <si>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</si>
  <si>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</si>
  <si>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</si>
  <si>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</si>
  <si>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</si>
  <si>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</si>
  <si>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</si>
  <si>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</t>
    <phoneticPr fontId="3" type="noConversion"/>
  </si>
  <si>
    <t>20s/23k 35s/25k 50s/25k</t>
    <phoneticPr fontId="3" type="noConversion"/>
  </si>
  <si>
    <t>20s/10k 35s/10k 50s/9k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</si>
  <si>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</si>
  <si>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</si>
  <si>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</si>
  <si>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S</t>
    <phoneticPr fontId="3" type="noConversion"/>
  </si>
  <si>
    <t>ALL</t>
    <phoneticPr fontId="3" type="noConversion"/>
  </si>
  <si>
    <t>60s/8k 45s/8k 30s/6k</t>
    <phoneticPr fontId="3" type="noConversion"/>
  </si>
  <si>
    <t>E</t>
    <phoneticPr fontId="3" type="noConversion"/>
  </si>
  <si>
    <t>60s/5k 45s/5k 30s/5k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</si>
</sst>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5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6" t="s">
        <v>0</v>
      </c>
      <c r="C2" s="19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7">
        <v>45940</v>
      </c>
      <c r="D3" s="198"/>
      <c r="E3" s="1"/>
      <c r="F3" s="1"/>
      <c r="G3" s="1"/>
      <c r="H3" s="1"/>
      <c r="I3" s="1"/>
      <c r="J3" s="1"/>
      <c r="K3" s="32" t="s">
        <v>2</v>
      </c>
      <c r="L3" s="199">
        <f>(P31-(P32+P33))/P31*100</f>
        <v>100</v>
      </c>
      <c r="M3" s="199"/>
      <c r="N3" s="32" t="s">
        <v>3</v>
      </c>
      <c r="O3" s="199">
        <f>(P31-P33)/P31*100</f>
        <v>100</v>
      </c>
      <c r="P3" s="199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6" t="s">
        <v>6</v>
      </c>
      <c r="C7" s="19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0.72916666666666663</v>
      </c>
      <c r="D9" s="122">
        <v>1.6</v>
      </c>
      <c r="E9" s="122">
        <v>22.7</v>
      </c>
      <c r="F9" s="122">
        <v>10</v>
      </c>
      <c r="G9" s="119" t="s">
        <v>186</v>
      </c>
      <c r="H9" s="122">
        <v>1.7</v>
      </c>
      <c r="I9" s="119">
        <v>80</v>
      </c>
      <c r="J9" s="12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0.91666666666666663</v>
      </c>
      <c r="D10" s="122">
        <v>1.1000000000000001</v>
      </c>
      <c r="E10" s="122">
        <v>18.5</v>
      </c>
      <c r="F10" s="122">
        <v>22</v>
      </c>
      <c r="G10" s="119" t="s">
        <v>192</v>
      </c>
      <c r="H10" s="122">
        <v>2.7</v>
      </c>
      <c r="I10" s="131"/>
      <c r="J10" s="123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9">
        <v>0.15277777777777776</v>
      </c>
      <c r="D11" s="128">
        <v>1.5</v>
      </c>
      <c r="E11" s="128">
        <v>15.8</v>
      </c>
      <c r="F11" s="128">
        <v>27</v>
      </c>
      <c r="G11" s="119" t="s">
        <v>195</v>
      </c>
      <c r="H11" s="122">
        <v>0.9</v>
      </c>
      <c r="I11" s="132"/>
      <c r="J11" s="123">
        <f>IF(L11, 1, 0) + IF(M11, 2, 0) + IF(N11, 4, 0) + IF(O11, 8, 0) + IF(P11, 16, 0)</f>
        <v>8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23.423611111111111</v>
      </c>
      <c r="D12" s="11">
        <f>AVERAGE(D9:D11)</f>
        <v>1.4000000000000001</v>
      </c>
      <c r="E12" s="11">
        <f>AVERAGE(E9:E11)</f>
        <v>19</v>
      </c>
      <c r="F12" s="12">
        <f>AVERAGE(F9:F11)</f>
        <v>19.666666666666668</v>
      </c>
      <c r="G12" s="13"/>
      <c r="H12" s="14">
        <f>AVERAGE(H9:H11)</f>
        <v>1.7666666666666668</v>
      </c>
      <c r="I12" s="15"/>
      <c r="J12" s="16">
        <f>AVERAGE(J9:J11)</f>
        <v>5.666666666666667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6" t="s">
        <v>25</v>
      </c>
      <c r="C14" s="19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189</v>
      </c>
      <c r="G16" s="119" t="s">
        <v>190</v>
      </c>
      <c r="H16" s="119" t="s">
        <v>191</v>
      </c>
      <c r="I16" s="119" t="s">
        <v>193</v>
      </c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0.69791666666666663</v>
      </c>
      <c r="D17" s="118">
        <v>0.70000000000000007</v>
      </c>
      <c r="E17" s="118">
        <v>0.7270833333333333</v>
      </c>
      <c r="F17" s="118">
        <v>0.84166666666666667</v>
      </c>
      <c r="G17" s="118">
        <v>0.90416666666666667</v>
      </c>
      <c r="H17" s="118">
        <v>0.1125</v>
      </c>
      <c r="I17" s="118">
        <v>0.13333333333333333</v>
      </c>
      <c r="J17" s="92"/>
      <c r="K17" s="92"/>
      <c r="L17" s="92"/>
      <c r="M17" s="92"/>
      <c r="N17" s="92"/>
      <c r="O17" s="92"/>
      <c r="P17" s="118">
        <v>0.14791666666666667</v>
      </c>
    </row>
    <row r="18" spans="1:16" s="75" customFormat="1" ht="14.1" customHeight="1" x14ac:dyDescent="0.25">
      <c r="A18" s="31"/>
      <c r="B18" s="21" t="s">
        <v>42</v>
      </c>
      <c r="C18" s="119">
        <v>59858</v>
      </c>
      <c r="D18" s="119">
        <f>C18+1</f>
        <v>59859</v>
      </c>
      <c r="E18" s="119">
        <f t="shared" ref="E18" si="0">D19+1</f>
        <v>59870</v>
      </c>
      <c r="F18" s="119">
        <f t="shared" ref="F18" si="1">E19+1</f>
        <v>59936</v>
      </c>
      <c r="G18" s="119">
        <f t="shared" ref="G18" si="2">F19+1</f>
        <v>59980</v>
      </c>
      <c r="H18" s="119">
        <f>G19+1</f>
        <v>60112</v>
      </c>
      <c r="I18" s="119">
        <f>H19+1</f>
        <v>60124</v>
      </c>
      <c r="J18" s="93"/>
      <c r="K18" s="93"/>
      <c r="L18" s="93"/>
      <c r="M18" s="93"/>
      <c r="N18" s="93"/>
      <c r="O18" s="93"/>
      <c r="P18" s="119">
        <f>MAX(C18:O19)+1</f>
        <v>60135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59869</v>
      </c>
      <c r="E19" s="124">
        <v>59935</v>
      </c>
      <c r="F19" s="124">
        <v>59979</v>
      </c>
      <c r="G19" s="124">
        <v>60111</v>
      </c>
      <c r="H19" s="124">
        <v>60123</v>
      </c>
      <c r="I19" s="124">
        <v>60134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99">
        <f t="shared" si="3"/>
        <v>66</v>
      </c>
      <c r="F20" s="99">
        <f t="shared" si="3"/>
        <v>44</v>
      </c>
      <c r="G20" s="99">
        <f t="shared" si="3"/>
        <v>132</v>
      </c>
      <c r="H20" s="85">
        <f t="shared" si="3"/>
        <v>12</v>
      </c>
      <c r="I20" s="85">
        <f t="shared" si="3"/>
        <v>11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7" t="s">
        <v>45</v>
      </c>
      <c r="C22" s="21" t="s">
        <v>21</v>
      </c>
      <c r="D22" s="21" t="s">
        <v>23</v>
      </c>
      <c r="E22" s="21" t="s">
        <v>46</v>
      </c>
      <c r="F22" s="208" t="s">
        <v>47</v>
      </c>
      <c r="G22" s="208"/>
      <c r="H22" s="208"/>
      <c r="I22" s="208"/>
      <c r="J22" s="21" t="s">
        <v>21</v>
      </c>
      <c r="K22" s="21" t="s">
        <v>23</v>
      </c>
      <c r="L22" s="21" t="s">
        <v>46</v>
      </c>
      <c r="M22" s="208" t="s">
        <v>47</v>
      </c>
      <c r="N22" s="208"/>
      <c r="O22" s="208"/>
      <c r="P22" s="208"/>
    </row>
    <row r="23" spans="1:16" ht="13.5" customHeight="1" x14ac:dyDescent="0.25">
      <c r="B23" s="207"/>
      <c r="C23" s="118">
        <v>0.71736111111111101</v>
      </c>
      <c r="D23" s="118">
        <v>0.72152777777777777</v>
      </c>
      <c r="E23" s="119" t="s">
        <v>178</v>
      </c>
      <c r="F23" s="209" t="s">
        <v>187</v>
      </c>
      <c r="G23" s="210"/>
      <c r="H23" s="210"/>
      <c r="I23" s="211"/>
      <c r="J23" s="118">
        <v>0.13333333333333333</v>
      </c>
      <c r="K23" s="118">
        <v>0.13749999999999998</v>
      </c>
      <c r="L23" s="119" t="s">
        <v>179</v>
      </c>
      <c r="M23" s="209" t="s">
        <v>194</v>
      </c>
      <c r="N23" s="210"/>
      <c r="O23" s="210"/>
      <c r="P23" s="211"/>
    </row>
    <row r="24" spans="1:16" ht="13.5" customHeight="1" x14ac:dyDescent="0.25">
      <c r="B24" s="207"/>
      <c r="C24" s="121"/>
      <c r="D24" s="121"/>
      <c r="E24" s="119" t="s">
        <v>174</v>
      </c>
      <c r="F24" s="206" t="s">
        <v>181</v>
      </c>
      <c r="G24" s="206"/>
      <c r="H24" s="206"/>
      <c r="I24" s="206"/>
      <c r="J24" s="121"/>
      <c r="K24" s="121"/>
      <c r="L24" s="119" t="s">
        <v>177</v>
      </c>
      <c r="M24" s="206" t="s">
        <v>181</v>
      </c>
      <c r="N24" s="206"/>
      <c r="O24" s="206"/>
      <c r="P24" s="206"/>
    </row>
    <row r="25" spans="1:16" ht="13.5" customHeight="1" x14ac:dyDescent="0.25">
      <c r="B25" s="207"/>
      <c r="C25" s="118">
        <v>0.72152777777777777</v>
      </c>
      <c r="D25" s="118">
        <v>0.72638888888888886</v>
      </c>
      <c r="E25" s="119" t="s">
        <v>177</v>
      </c>
      <c r="F25" s="209" t="s">
        <v>188</v>
      </c>
      <c r="G25" s="210"/>
      <c r="H25" s="210"/>
      <c r="I25" s="211"/>
      <c r="J25" s="118">
        <v>0.13749999999999998</v>
      </c>
      <c r="K25" s="118">
        <v>0.1423611111111111</v>
      </c>
      <c r="L25" s="119" t="s">
        <v>174</v>
      </c>
      <c r="M25" s="209" t="s">
        <v>196</v>
      </c>
      <c r="N25" s="210"/>
      <c r="O25" s="210"/>
      <c r="P25" s="211"/>
    </row>
    <row r="26" spans="1:16" ht="13.5" customHeight="1" x14ac:dyDescent="0.25">
      <c r="B26" s="207"/>
      <c r="C26" s="121"/>
      <c r="D26" s="121"/>
      <c r="E26" s="119" t="s">
        <v>48</v>
      </c>
      <c r="F26" s="206" t="s">
        <v>183</v>
      </c>
      <c r="G26" s="206"/>
      <c r="H26" s="206"/>
      <c r="I26" s="206"/>
      <c r="J26" s="121"/>
      <c r="K26" s="121"/>
      <c r="L26" s="119" t="s">
        <v>180</v>
      </c>
      <c r="M26" s="206" t="s">
        <v>181</v>
      </c>
      <c r="N26" s="206"/>
      <c r="O26" s="206"/>
      <c r="P26" s="206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6" t="s">
        <v>49</v>
      </c>
      <c r="C28" s="196"/>
      <c r="D28" s="19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8.2638888888888887E-2</v>
      </c>
      <c r="D30" s="115">
        <v>0.20902777777777778</v>
      </c>
      <c r="E30" s="115">
        <v>6.25E-2</v>
      </c>
      <c r="F30" s="228"/>
      <c r="G30" s="228"/>
      <c r="H30" s="228"/>
      <c r="I30" s="228"/>
      <c r="J30" s="228"/>
      <c r="K30" s="229"/>
      <c r="L30" s="228"/>
      <c r="M30" s="228"/>
      <c r="N30" s="228"/>
      <c r="O30" s="228"/>
      <c r="P30" s="100">
        <f>SUM(C30:J30,L30:N30)</f>
        <v>0.35416666666666669</v>
      </c>
    </row>
    <row r="31" spans="1:16" ht="14.1" customHeight="1" x14ac:dyDescent="0.25">
      <c r="B31" s="22" t="s">
        <v>168</v>
      </c>
      <c r="C31" s="126">
        <v>0.11458333333333333</v>
      </c>
      <c r="D31" s="127">
        <v>0.20833333333333334</v>
      </c>
      <c r="E31" s="127">
        <v>6.25E-2</v>
      </c>
      <c r="F31" s="102"/>
      <c r="G31" s="102"/>
      <c r="H31" s="102"/>
      <c r="I31" s="102"/>
      <c r="J31" s="102"/>
      <c r="K31" s="127">
        <v>2.0833333333333332E-2</v>
      </c>
      <c r="L31" s="102"/>
      <c r="M31" s="102"/>
      <c r="N31" s="102"/>
      <c r="O31" s="103"/>
      <c r="P31" s="100">
        <f>SUM(C31:N31)</f>
        <v>0.40625</v>
      </c>
    </row>
    <row r="32" spans="1:16" ht="14.1" customHeight="1" x14ac:dyDescent="0.25">
      <c r="B32" s="22" t="s">
        <v>64</v>
      </c>
      <c r="C32" s="130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0.11458333333333333</v>
      </c>
      <c r="D34" s="95">
        <f t="shared" ref="D34:P34" si="5">D31-D32-D33</f>
        <v>0.20833333333333334</v>
      </c>
      <c r="E34" s="95">
        <f t="shared" si="5"/>
        <v>6.25E-2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0.40625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66</v>
      </c>
      <c r="C36" s="192"/>
      <c r="D36" s="193"/>
      <c r="E36" s="194"/>
      <c r="F36" s="193"/>
      <c r="G36" s="194"/>
      <c r="H36" s="193"/>
      <c r="I36" s="192"/>
      <c r="J36" s="193"/>
      <c r="K36" s="195"/>
      <c r="L36" s="195"/>
      <c r="M36" s="186"/>
      <c r="N36" s="186"/>
      <c r="O36" s="186"/>
      <c r="P36" s="186"/>
    </row>
    <row r="37" spans="2:16" ht="18" customHeight="1" x14ac:dyDescent="0.25">
      <c r="B37" s="189"/>
      <c r="C37" s="212"/>
      <c r="D37" s="212"/>
      <c r="E37" s="186"/>
      <c r="F37" s="186"/>
      <c r="G37" s="191"/>
      <c r="H37" s="186"/>
      <c r="I37" s="187"/>
      <c r="J37" s="186"/>
      <c r="K37" s="187"/>
      <c r="L37" s="186"/>
      <c r="M37" s="186"/>
      <c r="N37" s="186"/>
      <c r="O37" s="186"/>
      <c r="P37" s="186"/>
    </row>
    <row r="38" spans="2:16" ht="18" customHeight="1" x14ac:dyDescent="0.25">
      <c r="B38" s="189"/>
      <c r="C38" s="191"/>
      <c r="D38" s="186"/>
      <c r="E38" s="186"/>
      <c r="F38" s="186"/>
      <c r="G38" s="187"/>
      <c r="H38" s="186"/>
      <c r="I38" s="187"/>
      <c r="J38" s="186"/>
      <c r="K38" s="187"/>
      <c r="L38" s="186"/>
      <c r="M38" s="186"/>
      <c r="N38" s="186"/>
      <c r="O38" s="186"/>
      <c r="P38" s="186"/>
    </row>
    <row r="39" spans="2:16" ht="18" customHeight="1" x14ac:dyDescent="0.25">
      <c r="B39" s="189"/>
      <c r="C39" s="186"/>
      <c r="D39" s="186"/>
      <c r="E39" s="186"/>
      <c r="F39" s="186"/>
      <c r="G39" s="191"/>
      <c r="H39" s="186"/>
      <c r="I39" s="187"/>
      <c r="J39" s="186"/>
      <c r="K39" s="187"/>
      <c r="L39" s="186"/>
      <c r="M39" s="186"/>
      <c r="N39" s="186"/>
      <c r="O39" s="186"/>
      <c r="P39" s="186"/>
    </row>
    <row r="40" spans="2:16" ht="18" customHeight="1" x14ac:dyDescent="0.25">
      <c r="B40" s="189"/>
      <c r="C40" s="186"/>
      <c r="D40" s="186"/>
      <c r="E40" s="186"/>
      <c r="F40" s="186"/>
      <c r="G40" s="186"/>
      <c r="H40" s="186"/>
      <c r="I40" s="186"/>
      <c r="J40" s="186"/>
      <c r="K40" s="187"/>
      <c r="L40" s="186"/>
      <c r="M40" s="186"/>
      <c r="N40" s="186"/>
      <c r="O40" s="186"/>
      <c r="P40" s="186"/>
    </row>
    <row r="41" spans="2:16" ht="18" customHeight="1" x14ac:dyDescent="0.25">
      <c r="B41" s="190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0"/>
      <c r="E53" s="90"/>
      <c r="F53" s="90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125">
        <v>1708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29" t="b">
        <v>1</v>
      </c>
      <c r="E59" s="133" t="s">
        <v>76</v>
      </c>
      <c r="F59" s="134"/>
      <c r="G59" s="29" t="b">
        <v>1</v>
      </c>
      <c r="H59" s="141" t="s">
        <v>77</v>
      </c>
      <c r="I59" s="134"/>
      <c r="J59" s="29" t="b">
        <v>1</v>
      </c>
      <c r="K59" s="141" t="s">
        <v>78</v>
      </c>
      <c r="L59" s="134"/>
      <c r="M59" s="29" t="b">
        <v>1</v>
      </c>
      <c r="N59" s="142" t="s">
        <v>79</v>
      </c>
      <c r="O59" s="134"/>
      <c r="P59" s="29" t="b">
        <v>1</v>
      </c>
    </row>
    <row r="60" spans="2:16" ht="20.100000000000001" customHeight="1" x14ac:dyDescent="0.25">
      <c r="B60" s="133" t="s">
        <v>80</v>
      </c>
      <c r="C60" s="134"/>
      <c r="D60" s="29" t="b">
        <v>1</v>
      </c>
      <c r="E60" s="133" t="s">
        <v>81</v>
      </c>
      <c r="F60" s="134"/>
      <c r="G60" s="29" t="b">
        <v>1</v>
      </c>
      <c r="H60" s="141" t="s">
        <v>82</v>
      </c>
      <c r="I60" s="134"/>
      <c r="J60" s="29" t="b">
        <v>1</v>
      </c>
      <c r="K60" s="141" t="s">
        <v>83</v>
      </c>
      <c r="L60" s="134"/>
      <c r="M60" s="29" t="b">
        <v>1</v>
      </c>
      <c r="N60" s="142" t="s">
        <v>84</v>
      </c>
      <c r="O60" s="134"/>
      <c r="P60" s="29" t="b">
        <v>1</v>
      </c>
    </row>
    <row r="61" spans="2:16" ht="20.100000000000001" customHeight="1" x14ac:dyDescent="0.25">
      <c r="B61" s="133" t="s">
        <v>85</v>
      </c>
      <c r="C61" s="134"/>
      <c r="D61" s="29" t="b">
        <v>1</v>
      </c>
      <c r="E61" s="133" t="s">
        <v>86</v>
      </c>
      <c r="F61" s="134"/>
      <c r="G61" s="29" t="b">
        <v>1</v>
      </c>
      <c r="H61" s="141" t="s">
        <v>87</v>
      </c>
      <c r="I61" s="134"/>
      <c r="J61" s="29" t="b">
        <v>1</v>
      </c>
      <c r="K61" s="141" t="s">
        <v>88</v>
      </c>
      <c r="L61" s="134"/>
      <c r="M61" s="29" t="b">
        <v>1</v>
      </c>
      <c r="N61" s="142" t="s">
        <v>89</v>
      </c>
      <c r="O61" s="134"/>
      <c r="P61" s="29" t="b">
        <v>1</v>
      </c>
    </row>
    <row r="62" spans="2:16" ht="20.100000000000001" customHeight="1" x14ac:dyDescent="0.25">
      <c r="B62" s="141" t="s">
        <v>87</v>
      </c>
      <c r="C62" s="134"/>
      <c r="D62" s="29" t="b">
        <v>1</v>
      </c>
      <c r="E62" s="133" t="s">
        <v>90</v>
      </c>
      <c r="F62" s="134"/>
      <c r="G62" s="29" t="b">
        <v>1</v>
      </c>
      <c r="H62" s="141" t="s">
        <v>91</v>
      </c>
      <c r="I62" s="134"/>
      <c r="J62" s="29" t="b">
        <v>0</v>
      </c>
      <c r="K62" s="141" t="s">
        <v>92</v>
      </c>
      <c r="L62" s="134"/>
      <c r="M62" s="29" t="b">
        <v>1</v>
      </c>
      <c r="N62" s="142" t="s">
        <v>82</v>
      </c>
      <c r="O62" s="134"/>
      <c r="P62" s="29" t="b">
        <v>1</v>
      </c>
    </row>
    <row r="63" spans="2:16" ht="20.100000000000001" customHeight="1" x14ac:dyDescent="0.25">
      <c r="B63" s="141" t="s">
        <v>93</v>
      </c>
      <c r="C63" s="134"/>
      <c r="D63" s="29" t="b">
        <v>1</v>
      </c>
      <c r="E63" s="133" t="s">
        <v>94</v>
      </c>
      <c r="F63" s="134"/>
      <c r="G63" s="29" t="b">
        <v>1</v>
      </c>
      <c r="H63" s="34"/>
      <c r="I63" s="35"/>
      <c r="J63" s="36"/>
      <c r="K63" s="141" t="s">
        <v>95</v>
      </c>
      <c r="L63" s="134"/>
      <c r="M63" s="29" t="b">
        <v>1</v>
      </c>
      <c r="N63" s="142" t="s">
        <v>163</v>
      </c>
      <c r="O63" s="134"/>
      <c r="P63" s="29" t="b">
        <v>1</v>
      </c>
    </row>
    <row r="64" spans="2:16" ht="20.100000000000001" customHeight="1" x14ac:dyDescent="0.25">
      <c r="B64" s="141" t="s">
        <v>96</v>
      </c>
      <c r="C64" s="134"/>
      <c r="D64" s="29" t="b">
        <v>0</v>
      </c>
      <c r="E64" s="133" t="s">
        <v>97</v>
      </c>
      <c r="F64" s="134"/>
      <c r="G64" s="29" t="b">
        <v>1</v>
      </c>
      <c r="H64" s="37"/>
      <c r="I64" s="38"/>
      <c r="J64" s="39"/>
      <c r="K64" s="143" t="s">
        <v>98</v>
      </c>
      <c r="L64" s="14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161</v>
      </c>
      <c r="F65" s="13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104</v>
      </c>
      <c r="C69" s="135"/>
      <c r="D69" s="47"/>
      <c r="E69" s="47"/>
      <c r="F69" s="137" t="s">
        <v>105</v>
      </c>
      <c r="G69" s="139" t="s">
        <v>106</v>
      </c>
      <c r="H69" s="47"/>
      <c r="I69" s="135" t="s">
        <v>107</v>
      </c>
      <c r="J69" s="135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-152.30000000000001</v>
      </c>
      <c r="D72" s="109">
        <v>-154.30000000000001</v>
      </c>
      <c r="E72" s="73" t="s">
        <v>117</v>
      </c>
      <c r="F72" s="109">
        <v>23.7</v>
      </c>
      <c r="G72" s="109">
        <v>21.8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-131.19999999999999</v>
      </c>
      <c r="D73" s="109">
        <v>-132.9</v>
      </c>
      <c r="E73" s="74" t="s">
        <v>121</v>
      </c>
      <c r="F73" s="111">
        <v>12.8</v>
      </c>
      <c r="G73" s="111">
        <v>21.1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-209.1</v>
      </c>
      <c r="D74" s="109">
        <v>-210.6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-110.7</v>
      </c>
      <c r="D75" s="109">
        <v>-112.5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27.6</v>
      </c>
      <c r="D76" s="109">
        <v>25.7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32.6</v>
      </c>
      <c r="D77" s="109">
        <v>30.2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24.3</v>
      </c>
      <c r="D78" s="109">
        <v>22.6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25.1</v>
      </c>
      <c r="D79" s="109">
        <v>23.3</v>
      </c>
      <c r="E79" s="73" t="s">
        <v>151</v>
      </c>
      <c r="F79" s="109">
        <v>24.7</v>
      </c>
      <c r="G79" s="109">
        <v>17.8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4.3600000000000003E-5</v>
      </c>
      <c r="D80" s="110">
        <v>4.2799999999999997E-5</v>
      </c>
      <c r="E80" s="74" t="s">
        <v>156</v>
      </c>
      <c r="F80" s="111">
        <v>9.6999999999999993</v>
      </c>
      <c r="G80" s="111">
        <v>29.7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0" t="s">
        <v>160</v>
      </c>
      <c r="C84" s="200"/>
    </row>
    <row r="85" spans="2:16" ht="15" customHeight="1" x14ac:dyDescent="0.25">
      <c r="B85" s="177" t="s">
        <v>185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203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5"/>
    </row>
    <row r="87" spans="2:16" ht="15" customHeight="1" x14ac:dyDescent="0.25">
      <c r="B87" s="219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1"/>
    </row>
    <row r="88" spans="2:16" ht="15" customHeight="1" x14ac:dyDescent="0.25">
      <c r="B88" s="222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4"/>
    </row>
    <row r="89" spans="2:16" ht="15" customHeight="1" x14ac:dyDescent="0.25">
      <c r="B89" s="225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7"/>
    </row>
    <row r="90" spans="2:16" ht="15" customHeight="1" x14ac:dyDescent="0.25">
      <c r="B90" s="222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4"/>
    </row>
    <row r="91" spans="2:16" ht="15" customHeight="1" x14ac:dyDescent="0.25"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4"/>
    </row>
    <row r="92" spans="2:16" ht="15" customHeight="1" x14ac:dyDescent="0.25">
      <c r="B92" s="213"/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5"/>
    </row>
    <row r="93" spans="2:16" ht="15" customHeight="1" x14ac:dyDescent="0.25">
      <c r="B93" s="213"/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5"/>
    </row>
    <row r="94" spans="2:16" ht="15" customHeight="1" x14ac:dyDescent="0.25">
      <c r="B94" s="213"/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5"/>
    </row>
    <row r="95" spans="2:16" ht="15" customHeight="1" x14ac:dyDescent="0.25"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4"/>
      <c r="M95" s="214"/>
      <c r="N95" s="214"/>
      <c r="O95" s="214"/>
      <c r="P95" s="215"/>
    </row>
    <row r="96" spans="2:16" ht="15" customHeight="1" x14ac:dyDescent="0.25">
      <c r="B96" s="213"/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5"/>
    </row>
    <row r="97" spans="2:16" ht="15" customHeight="1" x14ac:dyDescent="0.25">
      <c r="B97" s="213"/>
      <c r="C97" s="214"/>
      <c r="D97" s="214"/>
      <c r="E97" s="214"/>
      <c r="F97" s="214"/>
      <c r="G97" s="214"/>
      <c r="H97" s="214"/>
      <c r="I97" s="214"/>
      <c r="J97" s="214"/>
      <c r="K97" s="214"/>
      <c r="L97" s="214"/>
      <c r="M97" s="214"/>
      <c r="N97" s="214"/>
      <c r="O97" s="214"/>
      <c r="P97" s="215"/>
    </row>
    <row r="98" spans="2:16" ht="15" customHeight="1" x14ac:dyDescent="0.25">
      <c r="B98" s="213"/>
      <c r="C98" s="214"/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5"/>
    </row>
    <row r="99" spans="2:16" ht="15" customHeight="1" x14ac:dyDescent="0.25">
      <c r="B99" s="216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2025-10-11T03:40:46Z</dcterms:modified>
</cp:coreProperties>
</file>