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<sst xmlns="http://schemas.openxmlformats.org/spreadsheetml/2006/main" count="213" uniqueCount="198">
  <si>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</si>
  <si>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</si>
  <si>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</si>
  <si>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</si>
  <si>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</si>
  <si>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</si>
  <si>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</si>
  <si>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</si>
  <si>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</si>
  <si>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</si>
  <si>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</si>
  <si>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</si>
  <si>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</si>
  <si>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</si>
  <si>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</si>
  <si>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</si>
  <si>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</si>
  <si>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</si>
  <si>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</si>
  <si>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</si>
  <si>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</si>
  <si>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</si>
  <si>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</si>
  <si>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</si>
  <si>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</si>
  <si>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</si>
  <si>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</si>
  <si>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</si>
  <si>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</si>
  <si>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</si>
  <si>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</si>
  <si>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</si>
  <si>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</si>
  <si>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</si>
  <si>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</si>
  <si>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</si>
  <si>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</si>
  <si>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</si>
  <si>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</si>
  <si>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</si>
  <si>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</si>
  <si>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</si>
  <si>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</si>
  <si>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</si>
  <si>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</si>
  <si>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</si>
  <si>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</si>
  <si>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</si>
  <si>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</si>
  <si>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</si>
  <si>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</si>
  <si>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</si>
  <si>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</si>
  <si>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</si>
  <si>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</si>
  <si>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</si>
  <si>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</si>
  <si>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</si>
  <si>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</si>
  <si>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</si>
  <si>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</si>
  <si>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</si>
  <si>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</si>
  <si>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</si>
  <si>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</si>
  <si>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</si>
  <si>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</si>
  <si>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</si>
  <si>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</si>
  <si>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</si>
  <si>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</si>
  <si>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</si>
  <si>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</si>
  <si>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</si>
  <si>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</si>
  <si>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</si>
  <si>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</si>
  <si>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</si>
  <si>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</si>
  <si>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</si>
  <si>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</si>
  <si>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</si>
  <si>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</si>
  <si>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</si>
  <si>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</si>
  <si>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</si>
  <si>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</si>
  <si>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</si>
  <si>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</si>
  <si>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</si>
  <si>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</si>
  <si>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</si>
  <si>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</si>
  <si>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</si>
  <si>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</si>
  <si>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</si>
  <si>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</si>
  <si>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</si>
  <si>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</si>
  <si>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</si>
  <si>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</si>
  <si>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</si>
  <si>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</si>
  <si>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</si>
  <si>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</si>
  <si>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</si>
  <si>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</si>
  <si>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</si>
  <si>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</si>
  <si>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</si>
  <si>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</si>
  <si>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</si>
  <si>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</si>
  <si>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</si>
  <si>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</si>
  <si>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</si>
  <si>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</si>
  <si>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</si>
  <si>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</si>
  <si>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</si>
  <si>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</si>
  <si>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</si>
  <si>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</si>
  <si>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</si>
  <si>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</si>
  <si>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</si>
  <si>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</si>
  <si>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</si>
  <si>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</si>
  <si>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</si>
  <si>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</si>
  <si>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</si>
  <si>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</si>
  <si>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</si>
  <si>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</si>
  <si>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</si>
  <si>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</si>
  <si>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</si>
  <si>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</si>
  <si>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</si>
  <si>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</si>
  <si>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</si>
  <si>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</si>
  <si>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</si>
  <si>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</si>
  <si>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</si>
  <si>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</si>
  <si>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</si>
  <si>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</si>
  <si>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</si>
  <si>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</si>
  <si>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</si>
  <si>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</si>
  <si>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</si>
  <si>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</si>
  <si>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</si>
  <si>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</si>
  <si>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</si>
  <si>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</si>
  <si>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</si>
  <si>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</si>
  <si>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</si>
  <si>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</si>
  <si>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</si>
  <si>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</si>
  <si>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</si>
  <si>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</si>
  <si>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</si>
  <si>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</si>
  <si>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</si>
  <si>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</si>
  <si>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</si>
  <si>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</si>
  <si>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</si>
  <si>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</si>
  <si>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</si>
  <si>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</si>
  <si>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</si>
  <si>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</si>
  <si>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</si>
  <si>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</si>
  <si>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</si>
  <si>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</si>
  <si>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</si>
  <si>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</si>
  <si>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S</t>
    <phoneticPr fontId="3" type="noConversion"/>
  </si>
  <si>
    <t>KAMP</t>
    <phoneticPr fontId="3" type="noConversion"/>
  </si>
  <si>
    <t>BLG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</si>
  <si>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</si>
  <si>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</si>
  <si>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</si>
  <si>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</si>
  <si>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M_053437:K</t>
    <phoneticPr fontId="3" type="noConversion"/>
  </si>
  <si>
    <t>20s/20k 35s/30k 50s/20k</t>
    <phoneticPr fontId="3" type="noConversion"/>
  </si>
  <si>
    <t>20s/15k 35s/22k 50s/18k</t>
    <phoneticPr fontId="3" type="noConversion"/>
  </si>
  <si>
    <t>M_053717:K</t>
    <phoneticPr fontId="3" type="noConversion"/>
  </si>
  <si>
    <t>60s/43k 45s/48k 30s/42k</t>
    <phoneticPr fontId="3" type="noConversion"/>
  </si>
  <si>
    <t>60s/30k 45s/35k 30s/35k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</si>
</sst>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7">
        <v>45913</v>
      </c>
      <c r="D3" s="198"/>
      <c r="E3" s="1"/>
      <c r="F3" s="1"/>
      <c r="G3" s="1"/>
      <c r="H3" s="1"/>
      <c r="I3" s="1"/>
      <c r="J3" s="1"/>
      <c r="K3" s="32" t="s">
        <v>2</v>
      </c>
      <c r="L3" s="199">
        <f>(P31-(P32+P33))/P31*100</f>
        <v>100</v>
      </c>
      <c r="M3" s="199"/>
      <c r="N3" s="32" t="s">
        <v>3</v>
      </c>
      <c r="O3" s="199">
        <f>(P31-P33)/P31*100</f>
        <v>100</v>
      </c>
      <c r="P3" s="199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0.70833333333333337</v>
      </c>
      <c r="D9" s="223"/>
      <c r="E9" s="115">
        <v>12.3</v>
      </c>
      <c r="F9" s="115">
        <v>29</v>
      </c>
      <c r="G9" s="116" t="s">
        <v>191</v>
      </c>
      <c r="H9" s="115">
        <v>3.6</v>
      </c>
      <c r="I9" s="116">
        <v>55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0.9375</v>
      </c>
      <c r="D10" s="115">
        <v>1.5</v>
      </c>
      <c r="E10" s="115">
        <v>9.1</v>
      </c>
      <c r="F10" s="115">
        <v>38</v>
      </c>
      <c r="G10" s="116" t="s">
        <v>185</v>
      </c>
      <c r="H10" s="115">
        <v>3.5</v>
      </c>
      <c r="I10" s="125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8">
        <v>0.1875</v>
      </c>
      <c r="D11" s="127">
        <v>1.2</v>
      </c>
      <c r="E11" s="127">
        <v>8.4</v>
      </c>
      <c r="F11" s="127">
        <v>38</v>
      </c>
      <c r="G11" s="116" t="s">
        <v>185</v>
      </c>
      <c r="H11" s="115">
        <v>1.2</v>
      </c>
      <c r="I11" s="224"/>
      <c r="J11" s="11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23.479166666666668</v>
      </c>
      <c r="D12" s="11">
        <f>AVERAGE(D9:D11)</f>
        <v>1.35</v>
      </c>
      <c r="E12" s="11">
        <f>AVERAGE(E9:E11)</f>
        <v>9.9333333333333318</v>
      </c>
      <c r="F12" s="12">
        <f>AVERAGE(F9:F11)</f>
        <v>35</v>
      </c>
      <c r="G12" s="13"/>
      <c r="H12" s="14">
        <f>AVERAGE(H9:H11)</f>
        <v>2.7666666666666662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0" t="s">
        <v>176</v>
      </c>
      <c r="E16" s="116" t="s">
        <v>187</v>
      </c>
      <c r="F16" s="116" t="s">
        <v>186</v>
      </c>
      <c r="G16" s="116" t="s">
        <v>188</v>
      </c>
      <c r="H16" s="116" t="s">
        <v>189</v>
      </c>
      <c r="I16" s="116" t="s">
        <v>190</v>
      </c>
      <c r="J16" s="93"/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0.6875</v>
      </c>
      <c r="D17" s="119">
        <v>0.69097222222222221</v>
      </c>
      <c r="E17" s="119">
        <v>0.72222222222222221</v>
      </c>
      <c r="F17" s="119">
        <v>0.9145833333333333</v>
      </c>
      <c r="G17" s="119">
        <v>0.98263888888888884</v>
      </c>
      <c r="H17" s="119">
        <v>0.1388888888888889</v>
      </c>
      <c r="I17" s="119">
        <v>0.16527777777777777</v>
      </c>
      <c r="J17" s="92"/>
      <c r="K17" s="92"/>
      <c r="L17" s="92"/>
      <c r="M17" s="92"/>
      <c r="N17" s="92"/>
      <c r="O17" s="92"/>
      <c r="P17" s="119">
        <v>0.17986111111111111</v>
      </c>
    </row>
    <row r="18" spans="1:16" s="75" customFormat="1" ht="14.1" customHeight="1" x14ac:dyDescent="0.25">
      <c r="A18" s="31"/>
      <c r="B18" s="21" t="s">
        <v>42</v>
      </c>
      <c r="C18" s="116">
        <v>53438</v>
      </c>
      <c r="D18" s="116">
        <f>C18+1</f>
        <v>53439</v>
      </c>
      <c r="E18" s="116">
        <f t="shared" ref="E18" si="0">D19+1</f>
        <v>53450</v>
      </c>
      <c r="F18" s="116">
        <f t="shared" ref="F18:I18" si="1">E19+1</f>
        <v>53565</v>
      </c>
      <c r="G18" s="116">
        <f t="shared" si="1"/>
        <v>53609</v>
      </c>
      <c r="H18" s="116">
        <f t="shared" si="1"/>
        <v>53711</v>
      </c>
      <c r="I18" s="116">
        <f t="shared" si="1"/>
        <v>53726</v>
      </c>
      <c r="J18" s="93"/>
      <c r="K18" s="93"/>
      <c r="L18" s="93"/>
      <c r="M18" s="93"/>
      <c r="N18" s="93"/>
      <c r="O18" s="93"/>
      <c r="P18" s="116">
        <f>MAX(C18:O19)+1</f>
        <v>53737</v>
      </c>
    </row>
    <row r="19" spans="1:16" s="75" customFormat="1" ht="14.1" customHeight="1" thickBot="1" x14ac:dyDescent="0.3">
      <c r="A19" s="31"/>
      <c r="B19" s="9" t="s">
        <v>43</v>
      </c>
      <c r="C19" s="80"/>
      <c r="D19" s="116">
        <v>53449</v>
      </c>
      <c r="E19" s="122">
        <v>53564</v>
      </c>
      <c r="F19" s="122">
        <v>53608</v>
      </c>
      <c r="G19" s="122">
        <v>53710</v>
      </c>
      <c r="H19" s="122">
        <v>53725</v>
      </c>
      <c r="I19" s="122">
        <v>53736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115</v>
      </c>
      <c r="F20" s="99">
        <f t="shared" si="2"/>
        <v>44</v>
      </c>
      <c r="G20" s="99">
        <f t="shared" si="2"/>
        <v>102</v>
      </c>
      <c r="H20" s="85">
        <f t="shared" si="2"/>
        <v>15</v>
      </c>
      <c r="I20" s="85">
        <f t="shared" si="2"/>
        <v>11</v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19">
        <v>0.70486111111111116</v>
      </c>
      <c r="D23" s="119">
        <v>0.7090277777777777</v>
      </c>
      <c r="E23" s="116" t="s">
        <v>178</v>
      </c>
      <c r="F23" s="207" t="s">
        <v>193</v>
      </c>
      <c r="G23" s="207"/>
      <c r="H23" s="207"/>
      <c r="I23" s="207"/>
      <c r="J23" s="119">
        <v>0.16527777777777777</v>
      </c>
      <c r="K23" s="119">
        <v>0.16944444444444443</v>
      </c>
      <c r="L23" s="116" t="s">
        <v>180</v>
      </c>
      <c r="M23" s="207" t="s">
        <v>196</v>
      </c>
      <c r="N23" s="207"/>
      <c r="O23" s="207"/>
      <c r="P23" s="207"/>
    </row>
    <row r="24" spans="1:16" ht="13.5" customHeight="1" x14ac:dyDescent="0.25">
      <c r="B24" s="208"/>
      <c r="C24" s="121"/>
      <c r="D24" s="121"/>
      <c r="E24" s="116" t="s">
        <v>174</v>
      </c>
      <c r="F24" s="207" t="s">
        <v>182</v>
      </c>
      <c r="G24" s="207"/>
      <c r="H24" s="207"/>
      <c r="I24" s="207"/>
      <c r="J24" s="121"/>
      <c r="K24" s="121"/>
      <c r="L24" s="116" t="s">
        <v>177</v>
      </c>
      <c r="M24" s="207" t="s">
        <v>179</v>
      </c>
      <c r="N24" s="207"/>
      <c r="O24" s="207"/>
      <c r="P24" s="207"/>
    </row>
    <row r="25" spans="1:16" ht="13.5" customHeight="1" x14ac:dyDescent="0.25">
      <c r="B25" s="208"/>
      <c r="C25" s="119">
        <v>0.7090277777777777</v>
      </c>
      <c r="D25" s="119">
        <v>0.71319444444444446</v>
      </c>
      <c r="E25" s="116" t="s">
        <v>177</v>
      </c>
      <c r="F25" s="207" t="s">
        <v>194</v>
      </c>
      <c r="G25" s="207"/>
      <c r="H25" s="207"/>
      <c r="I25" s="207"/>
      <c r="J25" s="119">
        <v>0.16944444444444443</v>
      </c>
      <c r="K25" s="119">
        <v>0.17291666666666669</v>
      </c>
      <c r="L25" s="116" t="s">
        <v>174</v>
      </c>
      <c r="M25" s="207" t="s">
        <v>197</v>
      </c>
      <c r="N25" s="207"/>
      <c r="O25" s="207"/>
      <c r="P25" s="207"/>
    </row>
    <row r="26" spans="1:16" ht="13.5" customHeight="1" x14ac:dyDescent="0.25">
      <c r="B26" s="208"/>
      <c r="C26" s="121"/>
      <c r="D26" s="121"/>
      <c r="E26" s="116" t="s">
        <v>48</v>
      </c>
      <c r="F26" s="207" t="s">
        <v>179</v>
      </c>
      <c r="G26" s="207"/>
      <c r="H26" s="207"/>
      <c r="I26" s="207"/>
      <c r="J26" s="121"/>
      <c r="K26" s="121"/>
      <c r="L26" s="116" t="s">
        <v>181</v>
      </c>
      <c r="M26" s="207" t="s">
        <v>179</v>
      </c>
      <c r="N26" s="207"/>
      <c r="O26" s="207"/>
      <c r="P26" s="20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6" t="s">
        <v>49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>
        <v>0.17013888888888887</v>
      </c>
      <c r="D30" s="130"/>
      <c r="E30" s="130">
        <v>6.25E-2</v>
      </c>
      <c r="F30" s="130"/>
      <c r="G30" s="130"/>
      <c r="H30" s="130"/>
      <c r="I30" s="130"/>
      <c r="J30" s="130"/>
      <c r="K30" s="132"/>
      <c r="L30" s="130"/>
      <c r="M30" s="130"/>
      <c r="N30" s="130"/>
      <c r="O30" s="130">
        <v>0.16180555555555556</v>
      </c>
      <c r="P30" s="100">
        <f>SUM(C30:J30,L30:N30)</f>
        <v>0.23263888888888887</v>
      </c>
    </row>
    <row r="31" spans="1:16" ht="14.1" customHeight="1" x14ac:dyDescent="0.25">
      <c r="B31" s="22" t="s">
        <v>168</v>
      </c>
      <c r="C31" s="126">
        <v>0.19236111111111112</v>
      </c>
      <c r="D31" s="123">
        <v>0.15625</v>
      </c>
      <c r="E31" s="123">
        <v>6.805555555555555E-2</v>
      </c>
      <c r="F31" s="102"/>
      <c r="G31" s="102"/>
      <c r="H31" s="102"/>
      <c r="I31" s="102"/>
      <c r="J31" s="102"/>
      <c r="K31" s="123">
        <v>2.0833333333333332E-2</v>
      </c>
      <c r="L31" s="102"/>
      <c r="M31" s="102"/>
      <c r="N31" s="102"/>
      <c r="O31" s="103"/>
      <c r="P31" s="100">
        <f>SUM(C31:N31)</f>
        <v>0.43749999999999994</v>
      </c>
    </row>
    <row r="32" spans="1:16" ht="14.1" customHeight="1" x14ac:dyDescent="0.25">
      <c r="B32" s="22" t="s">
        <v>64</v>
      </c>
      <c r="C32" s="131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9"/>
      <c r="P32" s="100">
        <f>SUM(C32:N32)</f>
        <v>0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0.19236111111111112</v>
      </c>
      <c r="D34" s="95">
        <f t="shared" ref="D34:P34" si="4">D31-D32-D33</f>
        <v>0.15625</v>
      </c>
      <c r="E34" s="95">
        <f t="shared" si="4"/>
        <v>6.805555555555555E-2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0.43749999999999994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92" t="s">
        <v>192</v>
      </c>
      <c r="D36" s="193"/>
      <c r="E36" s="192" t="s">
        <v>195</v>
      </c>
      <c r="F36" s="193"/>
      <c r="G36" s="194"/>
      <c r="H36" s="193"/>
      <c r="I36" s="194"/>
      <c r="J36" s="193"/>
      <c r="K36" s="195"/>
      <c r="L36" s="195"/>
      <c r="M36" s="186"/>
      <c r="N36" s="186"/>
      <c r="O36" s="186"/>
      <c r="P36" s="186"/>
    </row>
    <row r="37" spans="2:16" ht="18" customHeight="1" x14ac:dyDescent="0.25">
      <c r="B37" s="189"/>
      <c r="C37" s="210"/>
      <c r="D37" s="210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124">
        <v>67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29" t="b">
        <v>1</v>
      </c>
      <c r="E59" s="133" t="s">
        <v>76</v>
      </c>
      <c r="F59" s="134"/>
      <c r="G59" s="29" t="b">
        <v>1</v>
      </c>
      <c r="H59" s="141" t="s">
        <v>77</v>
      </c>
      <c r="I59" s="134"/>
      <c r="J59" s="29" t="b">
        <v>1</v>
      </c>
      <c r="K59" s="141" t="s">
        <v>78</v>
      </c>
      <c r="L59" s="134"/>
      <c r="M59" s="29" t="b">
        <v>1</v>
      </c>
      <c r="N59" s="142" t="s">
        <v>79</v>
      </c>
      <c r="O59" s="134"/>
      <c r="P59" s="29" t="b">
        <v>1</v>
      </c>
    </row>
    <row r="60" spans="2:16" ht="20.100000000000001" customHeight="1" x14ac:dyDescent="0.25">
      <c r="B60" s="133" t="s">
        <v>80</v>
      </c>
      <c r="C60" s="134"/>
      <c r="D60" s="29" t="b">
        <v>1</v>
      </c>
      <c r="E60" s="133" t="s">
        <v>81</v>
      </c>
      <c r="F60" s="134"/>
      <c r="G60" s="29" t="b">
        <v>1</v>
      </c>
      <c r="H60" s="141" t="s">
        <v>82</v>
      </c>
      <c r="I60" s="134"/>
      <c r="J60" s="29" t="b">
        <v>1</v>
      </c>
      <c r="K60" s="141" t="s">
        <v>83</v>
      </c>
      <c r="L60" s="134"/>
      <c r="M60" s="29" t="b">
        <v>1</v>
      </c>
      <c r="N60" s="142" t="s">
        <v>84</v>
      </c>
      <c r="O60" s="134"/>
      <c r="P60" s="29" t="b">
        <v>1</v>
      </c>
    </row>
    <row r="61" spans="2:16" ht="20.100000000000001" customHeight="1" x14ac:dyDescent="0.25">
      <c r="B61" s="133" t="s">
        <v>85</v>
      </c>
      <c r="C61" s="134"/>
      <c r="D61" s="29" t="b">
        <v>1</v>
      </c>
      <c r="E61" s="133" t="s">
        <v>86</v>
      </c>
      <c r="F61" s="134"/>
      <c r="G61" s="29" t="b">
        <v>1</v>
      </c>
      <c r="H61" s="141" t="s">
        <v>87</v>
      </c>
      <c r="I61" s="134"/>
      <c r="J61" s="29" t="b">
        <v>1</v>
      </c>
      <c r="K61" s="141" t="s">
        <v>88</v>
      </c>
      <c r="L61" s="134"/>
      <c r="M61" s="29" t="b">
        <v>1</v>
      </c>
      <c r="N61" s="142" t="s">
        <v>89</v>
      </c>
      <c r="O61" s="134"/>
      <c r="P61" s="29" t="b">
        <v>1</v>
      </c>
    </row>
    <row r="62" spans="2:16" ht="20.100000000000001" customHeight="1" x14ac:dyDescent="0.25">
      <c r="B62" s="141" t="s">
        <v>87</v>
      </c>
      <c r="C62" s="134"/>
      <c r="D62" s="29" t="b">
        <v>1</v>
      </c>
      <c r="E62" s="133" t="s">
        <v>90</v>
      </c>
      <c r="F62" s="134"/>
      <c r="G62" s="29" t="b">
        <v>1</v>
      </c>
      <c r="H62" s="141" t="s">
        <v>91</v>
      </c>
      <c r="I62" s="134"/>
      <c r="J62" s="29" t="b">
        <v>0</v>
      </c>
      <c r="K62" s="141" t="s">
        <v>92</v>
      </c>
      <c r="L62" s="134"/>
      <c r="M62" s="29" t="b">
        <v>1</v>
      </c>
      <c r="N62" s="142" t="s">
        <v>82</v>
      </c>
      <c r="O62" s="134"/>
      <c r="P62" s="29" t="b">
        <v>1</v>
      </c>
    </row>
    <row r="63" spans="2:16" ht="20.100000000000001" customHeight="1" x14ac:dyDescent="0.25">
      <c r="B63" s="141" t="s">
        <v>93</v>
      </c>
      <c r="C63" s="134"/>
      <c r="D63" s="29" t="b">
        <v>1</v>
      </c>
      <c r="E63" s="133" t="s">
        <v>94</v>
      </c>
      <c r="F63" s="134"/>
      <c r="G63" s="29" t="b">
        <v>1</v>
      </c>
      <c r="H63" s="34"/>
      <c r="I63" s="35"/>
      <c r="J63" s="36"/>
      <c r="K63" s="141" t="s">
        <v>95</v>
      </c>
      <c r="L63" s="134"/>
      <c r="M63" s="29" t="b">
        <v>1</v>
      </c>
      <c r="N63" s="142" t="s">
        <v>163</v>
      </c>
      <c r="O63" s="134"/>
      <c r="P63" s="29" t="b">
        <v>1</v>
      </c>
    </row>
    <row r="64" spans="2:16" ht="20.100000000000001" customHeight="1" x14ac:dyDescent="0.25">
      <c r="B64" s="141" t="s">
        <v>96</v>
      </c>
      <c r="C64" s="134"/>
      <c r="D64" s="29" t="b">
        <v>0</v>
      </c>
      <c r="E64" s="133" t="s">
        <v>97</v>
      </c>
      <c r="F64" s="134"/>
      <c r="G64" s="29" t="b">
        <v>1</v>
      </c>
      <c r="H64" s="37"/>
      <c r="I64" s="38"/>
      <c r="J64" s="39"/>
      <c r="K64" s="143" t="s">
        <v>98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161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104</v>
      </c>
      <c r="C69" s="135"/>
      <c r="D69" s="47"/>
      <c r="E69" s="47"/>
      <c r="F69" s="137" t="s">
        <v>105</v>
      </c>
      <c r="G69" s="139" t="s">
        <v>106</v>
      </c>
      <c r="H69" s="47"/>
      <c r="I69" s="135" t="s">
        <v>107</v>
      </c>
      <c r="J69" s="13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10">
        <v>-150.4</v>
      </c>
      <c r="D72" s="110">
        <v>-155.69999999999999</v>
      </c>
      <c r="E72" s="73" t="s">
        <v>117</v>
      </c>
      <c r="F72" s="110">
        <v>20.399999999999999</v>
      </c>
      <c r="G72" s="110">
        <v>20.3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10">
        <v>-127.1</v>
      </c>
      <c r="D73" s="110">
        <v>-133.6</v>
      </c>
      <c r="E73" s="74" t="s">
        <v>121</v>
      </c>
      <c r="F73" s="112">
        <v>18.3</v>
      </c>
      <c r="G73" s="112">
        <v>22.1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10">
        <v>-208.4</v>
      </c>
      <c r="D74" s="110">
        <v>-211.3</v>
      </c>
      <c r="E74" s="74" t="s">
        <v>126</v>
      </c>
      <c r="F74" s="1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10">
        <v>-107.2</v>
      </c>
      <c r="D75" s="110">
        <v>-113.6</v>
      </c>
      <c r="E75" s="74" t="s">
        <v>131</v>
      </c>
      <c r="F75" s="1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10">
        <v>28.5</v>
      </c>
      <c r="D76" s="110">
        <v>24.1</v>
      </c>
      <c r="E76" s="74" t="s">
        <v>136</v>
      </c>
      <c r="F76" s="1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10">
        <v>33.700000000000003</v>
      </c>
      <c r="D77" s="110">
        <v>28</v>
      </c>
      <c r="E77" s="74" t="s">
        <v>141</v>
      </c>
      <c r="F77" s="1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10">
        <v>25.2</v>
      </c>
      <c r="D78" s="110">
        <v>21.3</v>
      </c>
      <c r="E78" s="74" t="s">
        <v>146</v>
      </c>
      <c r="F78" s="1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10">
        <v>25.9</v>
      </c>
      <c r="D79" s="110">
        <v>22</v>
      </c>
      <c r="E79" s="73" t="s">
        <v>151</v>
      </c>
      <c r="F79" s="110">
        <v>29.4</v>
      </c>
      <c r="G79" s="110">
        <v>10.6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1">
        <v>4.2200000000000003E-5</v>
      </c>
      <c r="D80" s="111">
        <v>4.1E-5</v>
      </c>
      <c r="E80" s="74" t="s">
        <v>156</v>
      </c>
      <c r="F80" s="112">
        <v>11.2</v>
      </c>
      <c r="G80" s="112">
        <v>41.9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0" t="s">
        <v>160</v>
      </c>
      <c r="C84" s="200"/>
    </row>
    <row r="85" spans="2:16" ht="15" customHeight="1" x14ac:dyDescent="0.25">
      <c r="B85" s="201" t="s">
        <v>183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04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6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2025-09-14T04:29:22Z</dcterms:modified>
</cp:coreProperties>
</file>