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MTNet-SAAO\Desktop\▶▶▶▶Daily report◀◀◀◀\2025\8\"/>
    </mc:Choice>
  </mc:AlternateContent>
  <bookViews>
    <workbookView xWindow="0" yWindow="0" windowWidth="16230" windowHeight="11490"/>
  </bookViews>
  <sheets>
    <sheet name="Sheet1" sheetId="1" r:id="rId1"/>
  </sheets>
  <definedNames>
    <definedName name="_xlnm.Print_Area" localSheetId="0">Sheet1!$A$1:$Q$100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8" i="1" l="1"/>
  <c r="G18" i="1"/>
  <c r="I18" i="1" l="1"/>
  <c r="D23" i="1"/>
  <c r="C25" i="1" s="1"/>
  <c r="D25" i="1" s="1"/>
  <c r="H18" i="1" l="1"/>
  <c r="F18" i="1"/>
  <c r="E18" i="1" l="1"/>
  <c r="D18" i="1" l="1"/>
  <c r="P18" i="1" l="1"/>
  <c r="P33" i="1"/>
  <c r="P32" i="1"/>
  <c r="P31" i="1"/>
  <c r="D34" i="1" l="1"/>
  <c r="E34" i="1"/>
  <c r="F34" i="1"/>
  <c r="G34" i="1"/>
  <c r="H34" i="1"/>
  <c r="I34" i="1"/>
  <c r="J34" i="1"/>
  <c r="K34" i="1"/>
  <c r="L34" i="1"/>
  <c r="M34" i="1"/>
  <c r="N34" i="1"/>
  <c r="C34" i="1"/>
  <c r="P30" i="1" l="1"/>
  <c r="O20" i="1"/>
  <c r="N20" i="1"/>
  <c r="M20" i="1"/>
  <c r="L20" i="1"/>
  <c r="K20" i="1"/>
  <c r="J20" i="1"/>
  <c r="I20" i="1"/>
  <c r="H20" i="1"/>
  <c r="G20" i="1"/>
  <c r="F20" i="1"/>
  <c r="E20" i="1"/>
  <c r="D20" i="1"/>
  <c r="H12" i="1"/>
  <c r="F12" i="1"/>
  <c r="E12" i="1"/>
  <c r="D12" i="1"/>
  <c r="C12" i="1"/>
  <c r="J11" i="1"/>
  <c r="J10" i="1"/>
  <c r="J9" i="1"/>
  <c r="P34" i="1" l="1"/>
  <c r="J12" i="1"/>
  <c r="O3" i="1"/>
  <c r="L3" i="1"/>
</calcChain>
</file>

<file path=xl/comments1.xml><?xml version="1.0" encoding="utf-8"?>
<comments xmlns="http://schemas.openxmlformats.org/spreadsheetml/2006/main">
  <authors>
    <author>keaton03</author>
  </authors>
  <commentList>
    <comment ref="B36" authorId="0" shapeId="0">
      <text>
        <r>
          <rPr>
            <sz val="9"/>
            <color indexed="10"/>
            <rFont val="맑은 고딕"/>
            <family val="3"/>
            <charset val="129"/>
          </rPr>
          <t>참조</t>
        </r>
        <r>
          <rPr>
            <sz val="9"/>
            <color indexed="10"/>
            <rFont val="MingLiU_HKSCS-ExtB"/>
            <family val="1"/>
            <charset val="136"/>
          </rPr>
          <t xml:space="preserve"> : https://kmtnet.kasi.re.kr/new/</t>
        </r>
        <r>
          <rPr>
            <sz val="9"/>
            <color indexed="10"/>
            <rFont val="맑은 고딕"/>
            <family val="3"/>
            <charset val="129"/>
          </rPr>
          <t>영상이상코드</t>
        </r>
        <r>
          <rPr>
            <sz val="9"/>
            <color indexed="10"/>
            <rFont val="MingLiU_HKSCS-ExtB"/>
            <family val="1"/>
            <charset val="136"/>
          </rPr>
          <t>.pdf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영상 이상 코드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S  :  Scrambled             ex) S_012345: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B  :  Bias Jump             ex) B_012345:</t>
        </r>
        <r>
          <rPr>
            <b/>
            <sz val="9"/>
            <color indexed="48"/>
            <rFont val="MingLiU_HKSCS-ExtB"/>
            <family val="1"/>
            <charset val="136"/>
          </rPr>
          <t>M01/K10/T23/N32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N  :  Noise                 ex) N_012345:</t>
        </r>
        <r>
          <rPr>
            <b/>
            <sz val="9"/>
            <color indexed="48"/>
            <rFont val="MingLiU_HKSCS-ExtB"/>
            <family val="1"/>
            <charset val="136"/>
          </rPr>
          <t>K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I  :  Input Error           ex) I_012345
      T  :  Tracking Error        ex) T_012345
      D  :  Dome obscuration      ex) D_012345
      E  :  etc.                  ex) E_012345
      C  :  Cloud Covered         ex) C_012345
      O  :  Oscillation           ex) O_012345
      R  :  RA Slip               ex) R_012345
      Z  :  DEC Oscillation       ex) Z_012345
      G  :  Ghost                 ex) G_012345:</t>
        </r>
        <r>
          <rPr>
            <b/>
            <sz val="9"/>
            <color indexed="48"/>
            <rFont val="MingLiU_HKSCS-ExtB"/>
            <family val="1"/>
            <charset val="136"/>
          </rPr>
          <t>K/M/T/N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F  :  Focus                 ex) F_012345
      M  :  MEF error             ex) M_012345:</t>
        </r>
        <r>
          <rPr>
            <b/>
            <sz val="9"/>
            <color indexed="48"/>
            <rFont val="MingLiU_HKSCS-ExtB"/>
            <family val="1"/>
            <charset val="136"/>
          </rPr>
          <t>K/M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L  :  Moon Effect           ex) L_012345
</t>
        </r>
        <r>
          <rPr>
            <sz val="9"/>
            <color indexed="10"/>
            <rFont val="MingLiU_HKSCS-ExtB"/>
            <family val="1"/>
            <charset val="136"/>
          </rPr>
          <t xml:space="preserve"> 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입력시 주의사항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-  </t>
        </r>
        <r>
          <rPr>
            <b/>
            <sz val="9"/>
            <color indexed="57"/>
            <rFont val="맑은 고딕"/>
            <family val="3"/>
            <charset val="129"/>
          </rPr>
          <t>SERIAL No.는 6자리 (000000 ~ 065535까지)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이상 코드와 SERIAL No. 사이에는 " </t>
        </r>
        <r>
          <rPr>
            <b/>
            <sz val="9"/>
            <color indexed="10"/>
            <rFont val="맑은 고딕"/>
            <family val="3"/>
            <charset val="129"/>
          </rPr>
          <t>_</t>
        </r>
        <r>
          <rPr>
            <b/>
            <sz val="9"/>
            <color indexed="12"/>
            <rFont val="맑은 고딕"/>
            <family val="3"/>
            <charset val="129"/>
          </rPr>
          <t xml:space="preserve"> (underscore)"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CHIP을 입력하기 위해서는 " </t>
        </r>
        <r>
          <rPr>
            <b/>
            <sz val="9"/>
            <color indexed="10"/>
            <rFont val="맑은 고딕"/>
            <family val="3"/>
            <charset val="129"/>
          </rPr>
          <t>: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 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12"/>
            <rFont val="맑은 고딕"/>
            <family val="3"/>
            <charset val="129"/>
          </rPr>
          <t xml:space="preserve">B는 " : " 뒤에 스트립 숫자 입력 (" </t>
        </r>
        <r>
          <rPr>
            <b/>
            <sz val="9"/>
            <color indexed="10"/>
            <rFont val="맑은 고딕"/>
            <family val="3"/>
            <charset val="129"/>
          </rPr>
          <t>/</t>
        </r>
        <r>
          <rPr>
            <b/>
            <sz val="9"/>
            <color indexed="12"/>
            <rFont val="맑은 고딕"/>
            <family val="3"/>
            <charset val="129"/>
          </rPr>
          <t xml:space="preserve"> "로 구분)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
        -  </t>
        </r>
        <r>
          <rPr>
            <b/>
            <sz val="9"/>
            <color indexed="81"/>
            <rFont val="돋움"/>
            <family val="3"/>
            <charset val="129"/>
          </rPr>
          <t>여러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CHIP</t>
        </r>
        <r>
          <rPr>
            <b/>
            <sz val="9"/>
            <color indexed="81"/>
            <rFont val="돋움"/>
            <family val="3"/>
            <charset val="129"/>
          </rPr>
          <t>에서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문제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발생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모두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입력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    (</t>
        </r>
        <r>
          <rPr>
            <b/>
            <sz val="9"/>
            <color indexed="81"/>
            <rFont val="돋움"/>
            <family val="3"/>
            <charset val="129"/>
          </rPr>
          <t>칩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이름은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"/"</t>
        </r>
        <r>
          <rPr>
            <b/>
            <sz val="9"/>
            <color indexed="81"/>
            <rFont val="돋움"/>
            <family val="3"/>
            <charset val="129"/>
          </rPr>
          <t>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구분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)
 </t>
        </r>
        <r>
          <rPr>
            <sz val="9"/>
            <color indexed="10"/>
            <rFont val="MingLiU_HKSCS-ExtB"/>
            <family val="1"/>
            <charset val="136"/>
          </rPr>
          <t xml:space="preserve">* </t>
        </r>
        <r>
          <rPr>
            <b/>
            <u val="double"/>
            <sz val="10"/>
            <color indexed="10"/>
            <rFont val="맑은 고딕"/>
            <family val="3"/>
            <charset val="129"/>
          </rPr>
          <t>코드 연속 입력가능</t>
        </r>
        <r>
          <rPr>
            <b/>
            <sz val="9"/>
            <color indexed="81"/>
            <rFont val="돋움"/>
            <family val="3"/>
            <charset val="129"/>
          </rPr>
          <t xml:space="preserve">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Serial No.</t>
        </r>
        <r>
          <rPr>
            <b/>
            <sz val="9"/>
            <color indexed="81"/>
            <rFont val="돋움"/>
            <family val="3"/>
            <charset val="129"/>
          </rPr>
          <t>가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연속일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경우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하이픈</t>
        </r>
        <r>
          <rPr>
            <b/>
            <sz val="9"/>
            <color indexed="81"/>
            <rFont val="MingLiU_HKSCS-ExtB"/>
            <family val="1"/>
            <charset val="136"/>
          </rPr>
          <t>(-)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 xml:space="preserve">구분
</t>
        </r>
        <r>
          <rPr>
            <b/>
            <sz val="9"/>
            <color indexed="81"/>
            <rFont val="MingLiU_HKSCS-ExtB"/>
            <family val="1"/>
            <charset val="136"/>
          </rPr>
          <t xml:space="preserve">       (ex) S_012345-012355:M
       (ex) B_012345-012346:M01/K10/N24/T32
       (ex) G_012345-012355:K/M/T
       (ex) I_012345-012355</t>
        </r>
        <r>
          <rPr>
            <sz val="9"/>
            <color indexed="81"/>
            <rFont val="MingLiU_HKSCS-ExtB"/>
            <family val="1"/>
            <charset val="136"/>
          </rPr>
          <t xml:space="preserve">
</t>
        </r>
      </text>
    </comment>
    <comment ref="N63" authorId="0" shapeId="0">
      <text>
        <r>
          <rPr>
            <sz val="8"/>
            <color indexed="81"/>
            <rFont val="맑은 고딕"/>
            <family val="3"/>
            <charset val="129"/>
          </rPr>
          <t xml:space="preserve">ICS에서 DTS로 관측영상이 정상적으로 전송되었는지 확인하는 스크립트 실행
</t>
        </r>
      </text>
    </comment>
  </commentList>
</comments>
</file>

<file path=xl/sharedStrings.xml><?xml version="1.0" encoding="utf-8"?>
<sst xmlns="http://schemas.openxmlformats.org/spreadsheetml/2006/main" count="213" uniqueCount="197">
  <si>
    <t>관측정보</t>
    <phoneticPr fontId="4" type="noConversion"/>
  </si>
  <si>
    <t>관측일</t>
    <phoneticPr fontId="4" type="noConversion"/>
  </si>
  <si>
    <t>관측률</t>
    <phoneticPr fontId="4" type="noConversion"/>
  </si>
  <si>
    <t>가동률</t>
    <phoneticPr fontId="4" type="noConversion"/>
  </si>
  <si>
    <t>관측자</t>
    <phoneticPr fontId="4" type="noConversion"/>
  </si>
  <si>
    <t>관측소</t>
    <phoneticPr fontId="4" type="noConversion"/>
  </si>
  <si>
    <t>날씨종합</t>
    <phoneticPr fontId="4" type="noConversion"/>
  </si>
  <si>
    <t>시각</t>
    <phoneticPr fontId="4" type="noConversion"/>
  </si>
  <si>
    <t>시상</t>
    <phoneticPr fontId="4" type="noConversion"/>
  </si>
  <si>
    <t>온도</t>
    <phoneticPr fontId="4" type="noConversion"/>
  </si>
  <si>
    <t>습도</t>
    <phoneticPr fontId="4" type="noConversion"/>
  </si>
  <si>
    <t>풍향</t>
    <phoneticPr fontId="4" type="noConversion"/>
  </si>
  <si>
    <t>풍속</t>
    <phoneticPr fontId="4" type="noConversion"/>
  </si>
  <si>
    <t>월령</t>
    <phoneticPr fontId="4" type="noConversion"/>
  </si>
  <si>
    <t>종합날씨</t>
    <phoneticPr fontId="4" type="noConversion"/>
  </si>
  <si>
    <t>맑음</t>
    <phoneticPr fontId="4" type="noConversion"/>
  </si>
  <si>
    <t>옅은구름</t>
    <phoneticPr fontId="4" type="noConversion"/>
  </si>
  <si>
    <t>강풍</t>
    <phoneticPr fontId="4" type="noConversion"/>
  </si>
  <si>
    <t>높은습도</t>
    <phoneticPr fontId="4" type="noConversion"/>
  </si>
  <si>
    <t>짙은구름</t>
    <phoneticPr fontId="4" type="noConversion"/>
  </si>
  <si>
    <t>비/눈/우박</t>
    <phoneticPr fontId="4" type="noConversion"/>
  </si>
  <si>
    <t>시작</t>
    <phoneticPr fontId="4" type="noConversion"/>
  </si>
  <si>
    <t>중간</t>
    <phoneticPr fontId="4" type="noConversion"/>
  </si>
  <si>
    <t>종료</t>
    <phoneticPr fontId="4" type="noConversion"/>
  </si>
  <si>
    <t>통계</t>
    <phoneticPr fontId="4" type="noConversion"/>
  </si>
  <si>
    <t>관측현황</t>
    <phoneticPr fontId="4" type="noConversion"/>
  </si>
  <si>
    <t>BEGIN</t>
    <phoneticPr fontId="4" type="noConversion"/>
  </si>
  <si>
    <t>PROG1</t>
    <phoneticPr fontId="4" type="noConversion"/>
  </si>
  <si>
    <t>PROG2</t>
    <phoneticPr fontId="4" type="noConversion"/>
  </si>
  <si>
    <t>PROG3</t>
    <phoneticPr fontId="4" type="noConversion"/>
  </si>
  <si>
    <t>PROG4</t>
    <phoneticPr fontId="4" type="noConversion"/>
  </si>
  <si>
    <t>PROG5</t>
    <phoneticPr fontId="4" type="noConversion"/>
  </si>
  <si>
    <t>PROG6</t>
    <phoneticPr fontId="4" type="noConversion"/>
  </si>
  <si>
    <t>PROG7</t>
    <phoneticPr fontId="4" type="noConversion"/>
  </si>
  <si>
    <t>PROG8</t>
    <phoneticPr fontId="4" type="noConversion"/>
  </si>
  <si>
    <t>PROG9</t>
    <phoneticPr fontId="4" type="noConversion"/>
  </si>
  <si>
    <t>PRO10</t>
    <phoneticPr fontId="4" type="noConversion"/>
  </si>
  <si>
    <t>PROG11</t>
    <phoneticPr fontId="4" type="noConversion"/>
  </si>
  <si>
    <t>PROG12</t>
    <phoneticPr fontId="4" type="noConversion"/>
  </si>
  <si>
    <t>END</t>
    <phoneticPr fontId="4" type="noConversion"/>
  </si>
  <si>
    <t>프로그램</t>
    <phoneticPr fontId="4" type="noConversion"/>
  </si>
  <si>
    <t>시작시간</t>
    <phoneticPr fontId="4" type="noConversion"/>
  </si>
  <si>
    <t>시작번호</t>
    <phoneticPr fontId="4" type="noConversion"/>
  </si>
  <si>
    <t>종료번호</t>
    <phoneticPr fontId="4" type="noConversion"/>
  </si>
  <si>
    <t>개수</t>
    <phoneticPr fontId="4" type="noConversion"/>
  </si>
  <si>
    <t>Flat</t>
    <phoneticPr fontId="4" type="noConversion"/>
  </si>
  <si>
    <t>필터</t>
    <phoneticPr fontId="4" type="noConversion"/>
  </si>
  <si>
    <t>노출/레벨</t>
    <phoneticPr fontId="4" type="noConversion"/>
  </si>
  <si>
    <t>I</t>
    <phoneticPr fontId="4" type="noConversion"/>
  </si>
  <si>
    <t>프로젝트별 관측시간</t>
    <phoneticPr fontId="4" type="noConversion"/>
  </si>
  <si>
    <t>BLG</t>
    <phoneticPr fontId="4" type="noConversion"/>
  </si>
  <si>
    <t>KSP</t>
    <phoneticPr fontId="4" type="noConversion"/>
  </si>
  <si>
    <t>KAMP</t>
    <phoneticPr fontId="4" type="noConversion"/>
  </si>
  <si>
    <t>MMA</t>
    <phoneticPr fontId="4" type="noConversion"/>
  </si>
  <si>
    <t>DEEPS</t>
    <phoneticPr fontId="4" type="noConversion"/>
  </si>
  <si>
    <t>ASPEC</t>
    <phoneticPr fontId="4" type="noConversion"/>
  </si>
  <si>
    <t>KSPT</t>
    <phoneticPr fontId="4" type="noConversion"/>
  </si>
  <si>
    <t>LSST</t>
    <phoneticPr fontId="4" type="noConversion"/>
  </si>
  <si>
    <t>TMT</t>
    <phoneticPr fontId="4" type="noConversion"/>
  </si>
  <si>
    <t>TNE</t>
    <phoneticPr fontId="4" type="noConversion"/>
  </si>
  <si>
    <t>SITE</t>
    <phoneticPr fontId="4" type="noConversion"/>
  </si>
  <si>
    <t>DIR</t>
    <phoneticPr fontId="4" type="noConversion"/>
  </si>
  <si>
    <t>ENG</t>
    <phoneticPr fontId="4" type="noConversion"/>
  </si>
  <si>
    <t>합계</t>
    <phoneticPr fontId="4" type="noConversion"/>
  </si>
  <si>
    <t>날씨불량</t>
    <phoneticPr fontId="4" type="noConversion"/>
  </si>
  <si>
    <t>기기불량</t>
    <phoneticPr fontId="4" type="noConversion"/>
  </si>
  <si>
    <t>영상
이상</t>
    <phoneticPr fontId="4" type="noConversion"/>
  </si>
  <si>
    <t>Note</t>
    <phoneticPr fontId="4" type="noConversion"/>
  </si>
  <si>
    <t>기기점검사항</t>
    <phoneticPr fontId="20" type="noConversion"/>
  </si>
  <si>
    <t>관측 전</t>
    <phoneticPr fontId="20" type="noConversion"/>
  </si>
  <si>
    <t>관측 후</t>
    <phoneticPr fontId="20" type="noConversion"/>
  </si>
  <si>
    <t>망원경</t>
    <phoneticPr fontId="23" type="noConversion"/>
  </si>
  <si>
    <t>돔</t>
    <phoneticPr fontId="23" type="noConversion"/>
  </si>
  <si>
    <t>장비실</t>
    <phoneticPr fontId="23" type="noConversion"/>
  </si>
  <si>
    <t>관측실</t>
    <phoneticPr fontId="23" type="noConversion"/>
  </si>
  <si>
    <t>망원경 롤러 상태</t>
    <phoneticPr fontId="20" type="noConversion"/>
  </si>
  <si>
    <t>돔 셔터 소음</t>
    <phoneticPr fontId="20" type="noConversion"/>
  </si>
  <si>
    <t>장비실 냉방</t>
    <phoneticPr fontId="23" type="noConversion"/>
  </si>
  <si>
    <t>컴퓨터실 냉방</t>
    <phoneticPr fontId="23" type="noConversion"/>
  </si>
  <si>
    <t>주경 확인</t>
    <phoneticPr fontId="23" type="noConversion"/>
  </si>
  <si>
    <t>미러셀 냉각팬</t>
    <phoneticPr fontId="20" type="noConversion"/>
  </si>
  <si>
    <t>돔 회전 소음</t>
    <phoneticPr fontId="23" type="noConversion"/>
  </si>
  <si>
    <t>건조 공기 생성기 압력 및 수분 배출</t>
    <phoneticPr fontId="23" type="noConversion"/>
  </si>
  <si>
    <t>서버 시각 동기</t>
    <phoneticPr fontId="23" type="noConversion"/>
  </si>
  <si>
    <t>돔 상태</t>
    <phoneticPr fontId="23" type="noConversion"/>
  </si>
  <si>
    <t>CCD 냉각 호스 성애</t>
    <phoneticPr fontId="20" type="noConversion"/>
  </si>
  <si>
    <t>돔 셔터 Sync</t>
    <phoneticPr fontId="23" type="noConversion"/>
  </si>
  <si>
    <t>냉각수 누수</t>
    <phoneticPr fontId="23" type="noConversion"/>
  </si>
  <si>
    <t>ICS HDD 여유공간</t>
    <phoneticPr fontId="23" type="noConversion"/>
  </si>
  <si>
    <t>장비실 냉방</t>
    <phoneticPr fontId="20" type="noConversion"/>
  </si>
  <si>
    <t>돔 회전 Sync</t>
    <phoneticPr fontId="23" type="noConversion"/>
  </si>
  <si>
    <t>냉각수위 (월1회)</t>
    <phoneticPr fontId="23" type="noConversion"/>
  </si>
  <si>
    <t>진공 게이지 OFF</t>
    <phoneticPr fontId="23" type="noConversion"/>
  </si>
  <si>
    <t>건조 공기 유량계</t>
    <phoneticPr fontId="23" type="noConversion"/>
  </si>
  <si>
    <t>돔 누수</t>
    <phoneticPr fontId="23" type="noConversion"/>
  </si>
  <si>
    <t>내/외부 CCTV</t>
    <phoneticPr fontId="23" type="noConversion"/>
  </si>
  <si>
    <t>주경 청소 (격주)</t>
    <phoneticPr fontId="23" type="noConversion"/>
  </si>
  <si>
    <t>돔 냉방</t>
    <phoneticPr fontId="23" type="noConversion"/>
  </si>
  <si>
    <t>라디오 노드 상태</t>
    <phoneticPr fontId="23" type="noConversion"/>
  </si>
  <si>
    <t>오류</t>
  </si>
  <si>
    <t>정상</t>
    <phoneticPr fontId="23" type="noConversion"/>
  </si>
  <si>
    <t>경정비</t>
    <phoneticPr fontId="23" type="noConversion"/>
  </si>
  <si>
    <t>중정비</t>
    <phoneticPr fontId="23" type="noConversion"/>
  </si>
  <si>
    <t>고장</t>
    <phoneticPr fontId="23" type="noConversion"/>
  </si>
  <si>
    <t>기기상태</t>
    <phoneticPr fontId="20" type="noConversion"/>
  </si>
  <si>
    <t>온도단위:</t>
    <phoneticPr fontId="23" type="noConversion"/>
  </si>
  <si>
    <t>℃</t>
    <phoneticPr fontId="23" type="noConversion"/>
  </si>
  <si>
    <t>기기이상</t>
    <phoneticPr fontId="23" type="noConversion"/>
  </si>
  <si>
    <t>코드</t>
  </si>
  <si>
    <t>카메라
상태</t>
    <phoneticPr fontId="20" type="noConversion"/>
  </si>
  <si>
    <t>관측전</t>
    <phoneticPr fontId="20" type="noConversion"/>
  </si>
  <si>
    <t>관측후</t>
    <phoneticPr fontId="20" type="noConversion"/>
  </si>
  <si>
    <t>장비실
돔상태</t>
    <phoneticPr fontId="20" type="noConversion"/>
  </si>
  <si>
    <t>망원경
구동부</t>
    <phoneticPr fontId="20" type="noConversion"/>
  </si>
  <si>
    <t>New TCS/TCC</t>
    <phoneticPr fontId="20" type="noConversion"/>
  </si>
  <si>
    <t>기타</t>
    <phoneticPr fontId="23" type="noConversion"/>
  </si>
  <si>
    <t>PT30 #1</t>
    <phoneticPr fontId="20" type="noConversion"/>
  </si>
  <si>
    <t>장비실온도</t>
    <phoneticPr fontId="20" type="noConversion"/>
  </si>
  <si>
    <t>광학계</t>
    <phoneticPr fontId="20" type="noConversion"/>
  </si>
  <si>
    <t>카메라제어 컴퓨터</t>
    <phoneticPr fontId="23" type="noConversion"/>
  </si>
  <si>
    <t>PT30 #2</t>
    <phoneticPr fontId="20" type="noConversion"/>
  </si>
  <si>
    <t>장비실습도
(RH %)</t>
    <phoneticPr fontId="20" type="noConversion"/>
  </si>
  <si>
    <t>미러커버</t>
    <phoneticPr fontId="20" type="noConversion"/>
  </si>
  <si>
    <t>돔에어컨및 서큘레이터</t>
  </si>
  <si>
    <t>관측
컴퓨터</t>
    <phoneticPr fontId="23" type="noConversion"/>
  </si>
  <si>
    <t>Charcoal</t>
    <phoneticPr fontId="20" type="noConversion"/>
  </si>
  <si>
    <t>PT13 
gas (psi)</t>
    <phoneticPr fontId="20" type="noConversion"/>
  </si>
  <si>
    <t>미러냉각 
(팬/냉풍기)</t>
    <phoneticPr fontId="23" type="noConversion"/>
  </si>
  <si>
    <t>방풍막</t>
    <phoneticPr fontId="23" type="noConversion"/>
  </si>
  <si>
    <t>AUX
컴퓨터</t>
    <phoneticPr fontId="20" type="noConversion"/>
  </si>
  <si>
    <t>Real deal</t>
    <phoneticPr fontId="20" type="noConversion"/>
  </si>
  <si>
    <t>PT30 #1
gas (psi)</t>
    <phoneticPr fontId="20" type="noConversion"/>
  </si>
  <si>
    <t>필터 및
 셔터 동작</t>
    <phoneticPr fontId="23" type="noConversion"/>
  </si>
  <si>
    <t>냉각수 
순환</t>
    <phoneticPr fontId="23" type="noConversion"/>
  </si>
  <si>
    <t>GPS</t>
    <phoneticPr fontId="20" type="noConversion"/>
  </si>
  <si>
    <t>Air in</t>
    <phoneticPr fontId="20" type="noConversion"/>
  </si>
  <si>
    <t>PT30 #2
gas (psi)</t>
    <phoneticPr fontId="20" type="noConversion"/>
  </si>
  <si>
    <t>초점
엑추에이터</t>
    <phoneticPr fontId="20" type="noConversion"/>
  </si>
  <si>
    <t>컴퓨터실 에어컨</t>
    <phoneticPr fontId="20" type="noConversion"/>
  </si>
  <si>
    <t>KVM
(Raritan)</t>
    <phoneticPr fontId="23" type="noConversion"/>
  </si>
  <si>
    <t>Air out</t>
    <phoneticPr fontId="20" type="noConversion"/>
  </si>
  <si>
    <t>PT30 Sp gas (psi)</t>
    <phoneticPr fontId="20" type="noConversion"/>
  </si>
  <si>
    <t>건조공기
생성기</t>
    <phoneticPr fontId="23" type="noConversion"/>
  </si>
  <si>
    <t>장비실
에어컨</t>
    <phoneticPr fontId="20" type="noConversion"/>
  </si>
  <si>
    <t>DTS</t>
    <phoneticPr fontId="23" type="noConversion"/>
  </si>
  <si>
    <t>Glycol in</t>
    <phoneticPr fontId="20" type="noConversion"/>
  </si>
  <si>
    <t>HE 냉각수
유량(GPM)</t>
    <phoneticPr fontId="20" type="noConversion"/>
  </si>
  <si>
    <t>HE Box</t>
    <phoneticPr fontId="20" type="noConversion"/>
  </si>
  <si>
    <t>망원경 UPS/AVR</t>
    <phoneticPr fontId="20" type="noConversion"/>
  </si>
  <si>
    <t>라디오노드</t>
    <phoneticPr fontId="23" type="noConversion"/>
  </si>
  <si>
    <t>Glycol out</t>
    <phoneticPr fontId="20" type="noConversion"/>
  </si>
  <si>
    <t>돔 온도</t>
    <phoneticPr fontId="20" type="noConversion"/>
  </si>
  <si>
    <t>CCD 윈도우 결로</t>
    <phoneticPr fontId="23" type="noConversion"/>
  </si>
  <si>
    <t>컴퓨터실 UPS/AVR</t>
    <phoneticPr fontId="23" type="noConversion"/>
  </si>
  <si>
    <t>네트워크</t>
    <phoneticPr fontId="23" type="noConversion"/>
  </si>
  <si>
    <t>Pressure (torr)</t>
    <phoneticPr fontId="20" type="noConversion"/>
  </si>
  <si>
    <t>돔 습도
(RH %)</t>
    <phoneticPr fontId="20" type="noConversion"/>
  </si>
  <si>
    <t>CCD 냉각/진공</t>
    <phoneticPr fontId="20" type="noConversion"/>
  </si>
  <si>
    <t xml:space="preserve"> 장비실 UPS/AVR</t>
    <phoneticPr fontId="23" type="noConversion"/>
  </si>
  <si>
    <t>정전</t>
    <phoneticPr fontId="23" type="noConversion"/>
  </si>
  <si>
    <t>기기상태 노트</t>
    <phoneticPr fontId="3" type="noConversion"/>
  </si>
  <si>
    <t>미러 냉풍기 동작</t>
    <phoneticPr fontId="3" type="noConversion"/>
  </si>
  <si>
    <t>SA</t>
    <phoneticPr fontId="4" type="noConversion"/>
  </si>
  <si>
    <t>CHK_ICS_to_DTS
실행</t>
    <phoneticPr fontId="20" type="noConversion"/>
  </si>
  <si>
    <t xml:space="preserve"> BLG K2 mode(mkk2list.f) LAST No.</t>
    <phoneticPr fontId="4" type="noConversion"/>
  </si>
  <si>
    <t xml:space="preserve"> Site Seeing</t>
    <phoneticPr fontId="4" type="noConversion"/>
  </si>
  <si>
    <t>실관측</t>
    <phoneticPr fontId="3" type="noConversion"/>
  </si>
  <si>
    <t>배당시간</t>
    <phoneticPr fontId="4" type="noConversion"/>
  </si>
  <si>
    <t>계획시간</t>
    <phoneticPr fontId="4" type="noConversion"/>
  </si>
  <si>
    <t>돔 회전 
소음</t>
    <phoneticPr fontId="23" type="noConversion"/>
  </si>
  <si>
    <t>돔 셔터 
소음</t>
    <phoneticPr fontId="23" type="noConversion"/>
  </si>
  <si>
    <t>돔 회전 
이상</t>
    <phoneticPr fontId="23" type="noConversion"/>
  </si>
  <si>
    <t>돔 셔터 
이상</t>
    <phoneticPr fontId="23" type="noConversion"/>
  </si>
  <si>
    <t>OBS</t>
    <phoneticPr fontId="4" type="noConversion"/>
  </si>
  <si>
    <t>V</t>
    <phoneticPr fontId="4" type="noConversion"/>
  </si>
  <si>
    <t>OBS</t>
    <phoneticPr fontId="3" type="noConversion"/>
  </si>
  <si>
    <t>ALL</t>
    <phoneticPr fontId="3" type="noConversion"/>
  </si>
  <si>
    <t>R</t>
    <phoneticPr fontId="4" type="noConversion"/>
  </si>
  <si>
    <t>B</t>
    <phoneticPr fontId="4" type="noConversion"/>
  </si>
  <si>
    <t xml:space="preserve"> /  /  /  /</t>
    <phoneticPr fontId="3" type="noConversion"/>
  </si>
  <si>
    <t>윤지훈</t>
    <phoneticPr fontId="3" type="noConversion"/>
  </si>
  <si>
    <t>1) 방풍막 연결</t>
    <phoneticPr fontId="3" type="noConversion"/>
  </si>
  <si>
    <t>2) 방풍막 오류 횟수 산정</t>
    <phoneticPr fontId="3" type="noConversion"/>
  </si>
  <si>
    <t>②Dome Shutter Control UI 재실행&gt;돔셔터초기화 :  0회</t>
    <phoneticPr fontId="3" type="noConversion"/>
  </si>
  <si>
    <t>③Dome Shutter Control UI 재실행&gt;돔셔터초기화&gt;돔전원 DOME RECYCLE 적용 :  0회</t>
    <phoneticPr fontId="3" type="noConversion"/>
  </si>
  <si>
    <t>①Dome Shutter Control UI 재실행 :  0회</t>
    <phoneticPr fontId="3" type="noConversion"/>
  </si>
  <si>
    <t>BLG</t>
    <phoneticPr fontId="3" type="noConversion"/>
  </si>
  <si>
    <t>BLG-DEEPS</t>
    <phoneticPr fontId="3" type="noConversion"/>
  </si>
  <si>
    <t>S</t>
    <phoneticPr fontId="3" type="noConversion"/>
  </si>
  <si>
    <t>KAMP</t>
    <phoneticPr fontId="3" type="noConversion"/>
  </si>
  <si>
    <t>KSP</t>
    <phoneticPr fontId="3" type="noConversion"/>
  </si>
  <si>
    <t>TMT</t>
    <phoneticPr fontId="3" type="noConversion"/>
  </si>
  <si>
    <t>All</t>
    <phoneticPr fontId="3" type="noConversion"/>
  </si>
  <si>
    <t>20s/8k 35s/9k 50s/9k</t>
    <phoneticPr fontId="3" type="noConversion"/>
  </si>
  <si>
    <t>20s/25k 35s/25k 50s/23k</t>
    <phoneticPr fontId="3" type="noConversion"/>
  </si>
  <si>
    <t>M_045917-045920:K</t>
    <phoneticPr fontId="3" type="noConversion"/>
  </si>
  <si>
    <t>S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</si>
</sst>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176" formatCode="yyyy/mm/dd;@"/>
    <numFmt numFmtId="177" formatCode="h:mm;@"/>
    <numFmt numFmtId="178" formatCode="0.0"/>
    <numFmt numFmtId="179" formatCode=";;;"/>
    <numFmt numFmtId="180" formatCode="0_);\(0\)"/>
    <numFmt numFmtId="181" formatCode="0.0_ "/>
    <numFmt numFmtId="182" formatCode="0_ "/>
    <numFmt numFmtId="183" formatCode="0.0_);[Red]\(0.0\)"/>
    <numFmt numFmtId="184" formatCode="0_);[Red]\(0\)"/>
  </numFmts>
  <fonts count="54" x14ac:knownFonts="1">
    <font>
      <sz val="10"/>
      <color theme="1"/>
      <name val="맑은 고딕"/>
      <family val="2"/>
      <charset val="129"/>
    </font>
    <font>
      <sz val="8"/>
      <color theme="1"/>
      <name val="맑은 고딕"/>
      <family val="2"/>
      <charset val="129"/>
    </font>
    <font>
      <b/>
      <sz val="9"/>
      <color theme="1"/>
      <name val="맑은 고딕"/>
      <family val="3"/>
      <charset val="129"/>
      <scheme val="minor"/>
    </font>
    <font>
      <sz val="8"/>
      <name val="맑은 고딕"/>
      <family val="2"/>
      <charset val="129"/>
    </font>
    <font>
      <sz val="8"/>
      <name val="맑은 고딕"/>
      <family val="2"/>
      <charset val="129"/>
      <scheme val="minor"/>
    </font>
    <font>
      <sz val="8"/>
      <color theme="1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  <scheme val="minor"/>
    </font>
    <font>
      <sz val="5"/>
      <color theme="1"/>
      <name val="맑은 고딕"/>
      <family val="3"/>
      <charset val="129"/>
      <scheme val="minor"/>
    </font>
    <font>
      <sz val="8"/>
      <color theme="0"/>
      <name val="맑은 고딕"/>
      <family val="3"/>
      <charset val="129"/>
      <scheme val="minor"/>
    </font>
    <font>
      <sz val="7.5"/>
      <color theme="1"/>
      <name val="맑은 고딕"/>
      <family val="3"/>
      <charset val="129"/>
      <scheme val="minor"/>
    </font>
    <font>
      <sz val="9"/>
      <color indexed="10"/>
      <name val="맑은 고딕"/>
      <family val="3"/>
      <charset val="129"/>
    </font>
    <font>
      <sz val="9"/>
      <color indexed="10"/>
      <name val="MingLiU_HKSCS-ExtB"/>
      <family val="1"/>
      <charset val="136"/>
    </font>
    <font>
      <b/>
      <sz val="9"/>
      <color indexed="81"/>
      <name val="MingLiU_HKSCS-ExtB"/>
      <family val="1"/>
      <charset val="136"/>
    </font>
    <font>
      <b/>
      <u val="double"/>
      <sz val="10"/>
      <color indexed="10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48"/>
      <name val="MingLiU_HKSCS-ExtB"/>
      <family val="1"/>
      <charset val="136"/>
    </font>
    <font>
      <b/>
      <sz val="9"/>
      <color indexed="57"/>
      <name val="맑은 고딕"/>
      <family val="3"/>
      <charset val="129"/>
    </font>
    <font>
      <b/>
      <sz val="9"/>
      <color indexed="12"/>
      <name val="맑은 고딕"/>
      <family val="3"/>
      <charset val="129"/>
    </font>
    <font>
      <b/>
      <sz val="9"/>
      <color indexed="10"/>
      <name val="맑은 고딕"/>
      <family val="3"/>
      <charset val="129"/>
    </font>
    <font>
      <sz val="9"/>
      <color indexed="81"/>
      <name val="MingLiU_HKSCS-ExtB"/>
      <family val="1"/>
      <charset val="136"/>
    </font>
    <font>
      <sz val="8"/>
      <name val="맑은 고딕"/>
      <family val="3"/>
      <charset val="129"/>
    </font>
    <font>
      <sz val="12"/>
      <color theme="1"/>
      <name val="맑은 고딕"/>
      <family val="3"/>
      <charset val="129"/>
      <scheme val="minor"/>
    </font>
    <font>
      <b/>
      <sz val="6.5"/>
      <color theme="1"/>
      <name val="맑은 고딕"/>
      <family val="3"/>
      <charset val="129"/>
      <scheme val="minor"/>
    </font>
    <font>
      <sz val="8"/>
      <name val="Calibri"/>
      <family val="2"/>
    </font>
    <font>
      <sz val="6.5"/>
      <color theme="1"/>
      <name val="맑은 고딕"/>
      <family val="3"/>
      <charset val="129"/>
      <scheme val="minor"/>
    </font>
    <font>
      <b/>
      <sz val="6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inor"/>
    </font>
    <font>
      <sz val="6"/>
      <color theme="1"/>
      <name val="맑은 고딕"/>
      <family val="3"/>
      <charset val="129"/>
      <scheme val="minor"/>
    </font>
    <font>
      <b/>
      <sz val="7"/>
      <color theme="1"/>
      <name val="맑은 고딕"/>
      <family val="3"/>
      <charset val="129"/>
      <scheme val="minor"/>
    </font>
    <font>
      <b/>
      <sz val="7"/>
      <name val="맑은 고딕"/>
      <family val="3"/>
      <charset val="129"/>
      <scheme val="minor"/>
    </font>
    <font>
      <b/>
      <sz val="8"/>
      <color theme="1"/>
      <name val="맑은 고딕"/>
      <family val="3"/>
      <charset val="129"/>
    </font>
    <font>
      <sz val="6"/>
      <color theme="0"/>
      <name val="맑은 고딕"/>
      <family val="2"/>
      <charset val="129"/>
    </font>
    <font>
      <sz val="8"/>
      <color indexed="81"/>
      <name val="맑은 고딕"/>
      <family val="3"/>
      <charset val="129"/>
    </font>
    <font>
      <sz val="10"/>
      <name val="맑은 고딕"/>
      <family val="2"/>
      <charset val="129"/>
    </font>
    <font>
      <sz val="8"/>
      <name val="맑은 고딕"/>
      <family val="2"/>
      <scheme val="minor"/>
    </font>
    <font>
      <sz val="9"/>
      <name val="맑은 고딕"/>
      <family val="2"/>
      <charset val="129"/>
      <scheme val="minor"/>
    </font>
    <font>
      <sz val="9"/>
      <name val="맑은 고딕"/>
      <family val="2"/>
      <scheme val="minor"/>
    </font>
    <font>
      <sz val="8"/>
      <name val="맑은 고딕"/>
      <family val="2"/>
    </font>
    <font>
      <sz val="6.5"/>
      <name val="맑은 고딕"/>
      <family val="3"/>
      <charset val="129"/>
      <scheme val="minor"/>
    </font>
    <font>
      <sz val="6.5"/>
      <name val="맑은 고딕"/>
      <family val="2"/>
      <scheme val="minor"/>
    </font>
    <font>
      <sz val="8"/>
      <color rgb="FFFF0000"/>
      <name val="맑은 고딕"/>
      <family val="2"/>
      <scheme val="minor"/>
    </font>
    <font>
      <sz val="8"/>
      <color theme="1"/>
      <name val="맑은 고딕"/>
      <family val="2"/>
    </font>
    <font>
      <sz val="8"/>
      <color theme="1"/>
      <name val="맑은 고딕"/>
      <family val="2"/>
      <scheme val="minor"/>
    </font>
    <font>
      <sz val="8"/>
      <color theme="1"/>
      <name val="맑은 고딕"/>
      <family val="2"/>
      <charset val="129"/>
      <scheme val="minor"/>
    </font>
    <font>
      <sz val="8"/>
      <color theme="0"/>
      <name val="맑은 고딕"/>
      <family val="2"/>
      <scheme val="minor"/>
    </font>
    <font>
      <b/>
      <sz val="8"/>
      <color rgb="FFFF0000"/>
      <name val="맑은 고딕"/>
      <family val="3"/>
      <charset val="129"/>
      <scheme val="minor"/>
    </font>
    <font>
      <sz val="10"/>
      <color theme="1"/>
      <name val="맑은 고딕"/>
      <family val="2"/>
      <charset val="129"/>
    </font>
    <font>
      <sz val="6"/>
      <name val="맑은 고딕"/>
      <family val="2"/>
      <scheme val="minor"/>
    </font>
    <font>
      <sz val="8"/>
      <color rgb="FFFF0000"/>
      <name val="맑은 고딕"/>
      <family val="3"/>
      <charset val="129"/>
    </font>
    <font>
      <b/>
      <sz val="7"/>
      <color theme="1"/>
      <name val="맑은 고딕"/>
      <family val="2"/>
      <scheme val="minor"/>
    </font>
    <font>
      <sz val="8"/>
      <name val="맑은 고딕"/>
      <family val="3"/>
      <charset val="129"/>
      <scheme val="minor"/>
    </font>
    <font>
      <sz val="7"/>
      <name val="맑은 고딕"/>
      <family val="3"/>
      <charset val="129"/>
      <scheme val="minor"/>
    </font>
    <font>
      <b/>
      <sz val="8"/>
      <name val="맑은 고딕"/>
      <family val="3"/>
      <charset val="129"/>
      <scheme val="minor"/>
    </font>
    <font>
      <sz val="8"/>
      <color rgb="FFFF0000"/>
      <name val="맑은 고딕"/>
      <family val="3"/>
      <charset val="129"/>
      <scheme val="minor"/>
    </font>
  </fonts>
  <fills count="14">
    <fill>
      <patternFill patternType="none"/>
    </fill>
    <fill>
      <patternFill patternType="gray125"/>
    </fill>
    <fill>
      <patternFill patternType="solid">
        <fgColor rgb="FFC5D9F1"/>
        <bgColor indexed="64"/>
      </patternFill>
    </fill>
    <fill>
      <patternFill patternType="solid">
        <fgColor rgb="FFF1ACA5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rgb="FFF2F0AE"/>
        <bgColor indexed="64"/>
      </patternFill>
    </fill>
    <fill>
      <patternFill patternType="solid">
        <fgColor rgb="FFD4FCDC"/>
        <bgColor indexed="64"/>
      </patternFill>
    </fill>
    <fill>
      <patternFill patternType="solid">
        <fgColor rgb="FFFEEBD6"/>
        <bgColor indexed="64"/>
      </patternFill>
    </fill>
    <fill>
      <patternFill patternType="solid">
        <fgColor rgb="FFFAEF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E5"/>
        <bgColor indexed="64"/>
      </patternFill>
    </fill>
    <fill>
      <patternFill patternType="solid">
        <fgColor theme="2" tint="-9.9978637043366805E-2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medium">
        <color auto="1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auto="1"/>
      </right>
      <top style="thin">
        <color indexed="64"/>
      </top>
      <bottom style="medium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/>
      <right/>
      <top style="thin">
        <color theme="1"/>
      </top>
      <bottom style="thin">
        <color theme="1"/>
      </bottom>
      <diagonal/>
    </border>
    <border>
      <left/>
      <right style="double">
        <color theme="1"/>
      </right>
      <top style="thin">
        <color theme="1"/>
      </top>
      <bottom style="thin">
        <color theme="1"/>
      </bottom>
      <diagonal/>
    </border>
    <border>
      <left style="double">
        <color theme="1"/>
      </left>
      <right/>
      <top style="thin">
        <color theme="1"/>
      </top>
      <bottom style="thin">
        <color theme="1"/>
      </bottom>
      <diagonal/>
    </border>
    <border>
      <left/>
      <right style="thin">
        <color theme="1"/>
      </right>
      <top style="thin">
        <color theme="1"/>
      </top>
      <bottom style="thin">
        <color theme="1"/>
      </bottom>
      <diagonal/>
    </border>
    <border>
      <left/>
      <right style="thin">
        <color indexed="64"/>
      </right>
      <top style="thin">
        <color theme="1"/>
      </top>
      <bottom style="thin">
        <color theme="1"/>
      </bottom>
      <diagonal/>
    </border>
    <border>
      <left style="thin">
        <color theme="1"/>
      </left>
      <right/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/>
      <bottom style="thin">
        <color theme="1"/>
      </bottom>
      <diagonal/>
    </border>
    <border>
      <left style="thin">
        <color theme="1"/>
      </left>
      <right/>
      <top style="thin">
        <color theme="1"/>
      </top>
      <bottom/>
      <diagonal/>
    </border>
    <border>
      <left/>
      <right/>
      <top style="thin">
        <color theme="1"/>
      </top>
      <bottom/>
      <diagonal/>
    </border>
    <border>
      <left/>
      <right style="thin">
        <color theme="1"/>
      </right>
      <top style="thin">
        <color theme="1"/>
      </top>
      <bottom/>
      <diagonal/>
    </border>
    <border>
      <left style="thin">
        <color theme="1"/>
      </left>
      <right/>
      <top/>
      <bottom/>
      <diagonal/>
    </border>
    <border>
      <left/>
      <right style="thin">
        <color theme="1"/>
      </right>
      <top/>
      <bottom/>
      <diagonal/>
    </border>
    <border>
      <left style="thin">
        <color theme="1"/>
      </left>
      <right/>
      <top style="thin">
        <color theme="1"/>
      </top>
      <bottom style="thin">
        <color indexed="64"/>
      </bottom>
      <diagonal/>
    </border>
    <border>
      <left/>
      <right style="thin">
        <color theme="1"/>
      </right>
      <top style="thin">
        <color theme="1"/>
      </top>
      <bottom style="thin">
        <color indexed="64"/>
      </bottom>
      <diagonal/>
    </border>
    <border>
      <left style="double">
        <color theme="1"/>
      </left>
      <right/>
      <top style="thin">
        <color theme="1"/>
      </top>
      <bottom/>
      <diagonal/>
    </border>
    <border>
      <left/>
      <right style="thin">
        <color indexed="64"/>
      </right>
      <top style="thin">
        <color theme="1"/>
      </top>
      <bottom/>
      <diagonal/>
    </border>
    <border>
      <left/>
      <right/>
      <top/>
      <bottom style="thin">
        <color theme="0" tint="-0.24994659260841701"/>
      </bottom>
      <diagonal/>
    </border>
    <border>
      <left style="double">
        <color theme="0" tint="-0.499984740745262"/>
      </left>
      <right style="double">
        <color theme="0" tint="-0.499984740745262"/>
      </right>
      <top style="double">
        <color theme="0" tint="-0.499984740745262"/>
      </top>
      <bottom style="double">
        <color theme="0" tint="-0.499984740745262"/>
      </bottom>
      <diagonal/>
    </border>
    <border>
      <left style="double">
        <color theme="0" tint="-0.499984740745262"/>
      </left>
      <right/>
      <top style="thin">
        <color indexed="64"/>
      </top>
      <bottom/>
      <diagonal/>
    </border>
    <border>
      <left style="double">
        <color theme="0" tint="-0.499984740745262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</borders>
  <cellStyleXfs count="2">
    <xf numFmtId="0" fontId="0" fillId="0" borderId="0">
      <alignment vertical="center"/>
    </xf>
    <xf numFmtId="0" fontId="46" fillId="0" borderId="0">
      <alignment vertical="center"/>
    </xf>
  </cellStyleXfs>
  <cellXfs count="220">
    <xf numFmtId="0" fontId="0" fillId="0" borderId="0" xfId="0">
      <alignment vertical="center"/>
    </xf>
    <xf numFmtId="0" fontId="5" fillId="0" borderId="0" xfId="0" applyFont="1" applyProtection="1">
      <alignment vertical="center"/>
    </xf>
    <xf numFmtId="0" fontId="6" fillId="2" borderId="4" xfId="0" applyFont="1" applyFill="1" applyBorder="1" applyAlignment="1" applyProtection="1">
      <alignment horizontal="center" vertical="center"/>
      <protection locked="0"/>
    </xf>
    <xf numFmtId="0" fontId="6" fillId="2" borderId="1" xfId="0" applyFont="1" applyFill="1" applyBorder="1" applyAlignment="1" applyProtection="1">
      <alignment horizontal="center" vertical="center"/>
      <protection locked="0"/>
    </xf>
    <xf numFmtId="0" fontId="5" fillId="0" borderId="1" xfId="0" applyFont="1" applyBorder="1" applyProtection="1">
      <alignment vertical="center"/>
    </xf>
    <xf numFmtId="0" fontId="6" fillId="4" borderId="1" xfId="0" applyFont="1" applyFill="1" applyBorder="1" applyAlignment="1" applyProtection="1">
      <alignment horizontal="center" vertical="center"/>
    </xf>
    <xf numFmtId="0" fontId="7" fillId="0" borderId="0" xfId="0" applyFont="1" applyAlignment="1" applyProtection="1">
      <alignment horizontal="center" vertical="center"/>
    </xf>
    <xf numFmtId="0" fontId="8" fillId="0" borderId="0" xfId="0" applyFont="1" applyFill="1" applyProtection="1">
      <alignment vertical="center"/>
      <protection locked="0"/>
    </xf>
    <xf numFmtId="0" fontId="8" fillId="0" borderId="0" xfId="0" applyFont="1" applyProtection="1">
      <alignment vertical="center"/>
      <protection locked="0"/>
    </xf>
    <xf numFmtId="0" fontId="5" fillId="0" borderId="2" xfId="0" applyFont="1" applyBorder="1" applyAlignment="1" applyProtection="1">
      <alignment horizontal="center" vertical="center"/>
    </xf>
    <xf numFmtId="0" fontId="6" fillId="5" borderId="6" xfId="0" applyFont="1" applyFill="1" applyBorder="1" applyAlignment="1" applyProtection="1">
      <alignment horizontal="center" vertical="center"/>
    </xf>
    <xf numFmtId="178" fontId="6" fillId="5" borderId="7" xfId="0" applyNumberFormat="1" applyFont="1" applyFill="1" applyBorder="1" applyAlignment="1" applyProtection="1">
      <alignment horizontal="center" vertical="center"/>
    </xf>
    <xf numFmtId="178" fontId="6" fillId="5" borderId="8" xfId="0" applyNumberFormat="1" applyFont="1" applyFill="1" applyBorder="1" applyAlignment="1" applyProtection="1">
      <alignment horizontal="center" vertical="center"/>
    </xf>
    <xf numFmtId="0" fontId="5" fillId="0" borderId="9" xfId="0" applyFont="1" applyBorder="1" applyProtection="1">
      <alignment vertical="center"/>
    </xf>
    <xf numFmtId="178" fontId="6" fillId="5" borderId="3" xfId="0" applyNumberFormat="1" applyFont="1" applyFill="1" applyBorder="1" applyAlignment="1" applyProtection="1">
      <alignment horizontal="center" vertical="center"/>
    </xf>
    <xf numFmtId="0" fontId="5" fillId="0" borderId="0" xfId="0" applyFont="1" applyBorder="1" applyProtection="1">
      <alignment vertical="center"/>
    </xf>
    <xf numFmtId="1" fontId="6" fillId="5" borderId="3" xfId="0" applyNumberFormat="1" applyFont="1" applyFill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center" vertical="center"/>
    </xf>
    <xf numFmtId="0" fontId="9" fillId="0" borderId="1" xfId="0" applyFont="1" applyBorder="1" applyAlignment="1" applyProtection="1">
      <alignment horizontal="center" vertical="center"/>
    </xf>
    <xf numFmtId="0" fontId="6" fillId="5" borderId="3" xfId="0" applyFont="1" applyFill="1" applyBorder="1" applyAlignment="1" applyProtection="1">
      <alignment horizontal="center" vertical="center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5" fillId="0" borderId="10" xfId="0" applyFont="1" applyBorder="1" applyAlignment="1" applyProtection="1">
      <alignment horizontal="center" vertical="center"/>
    </xf>
    <xf numFmtId="0" fontId="6" fillId="0" borderId="11" xfId="0" applyFont="1" applyBorder="1" applyAlignment="1" applyProtection="1">
      <alignment horizontal="center" vertical="center"/>
    </xf>
    <xf numFmtId="0" fontId="6" fillId="0" borderId="12" xfId="0" applyFont="1" applyBorder="1" applyAlignment="1" applyProtection="1">
      <alignment horizontal="center" vertical="center"/>
    </xf>
    <xf numFmtId="0" fontId="6" fillId="0" borderId="13" xfId="0" applyFont="1" applyBorder="1" applyAlignment="1" applyProtection="1">
      <alignment horizontal="center" vertical="center"/>
    </xf>
    <xf numFmtId="0" fontId="6" fillId="5" borderId="14" xfId="0" applyFont="1" applyFill="1" applyBorder="1" applyAlignment="1" applyProtection="1">
      <alignment horizontal="center" vertical="center"/>
    </xf>
    <xf numFmtId="0" fontId="7" fillId="0" borderId="31" xfId="0" applyFont="1" applyBorder="1" applyAlignment="1" applyProtection="1">
      <alignment vertical="center"/>
    </xf>
    <xf numFmtId="0" fontId="21" fillId="0" borderId="0" xfId="0" applyFont="1" applyAlignment="1" applyProtection="1">
      <alignment vertical="center"/>
    </xf>
    <xf numFmtId="179" fontId="5" fillId="2" borderId="39" xfId="0" applyNumberFormat="1" applyFont="1" applyFill="1" applyBorder="1" applyAlignment="1" applyProtection="1">
      <alignment horizontal="center" vertical="center"/>
      <protection locked="0"/>
    </xf>
    <xf numFmtId="180" fontId="5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 applyProtection="1">
      <alignment vertical="center"/>
    </xf>
    <xf numFmtId="0" fontId="6" fillId="3" borderId="3" xfId="0" applyFont="1" applyFill="1" applyBorder="1" applyAlignment="1" applyProtection="1">
      <alignment horizontal="center" vertical="center"/>
    </xf>
    <xf numFmtId="0" fontId="6" fillId="2" borderId="1" xfId="0" applyFont="1" applyFill="1" applyBorder="1" applyAlignment="1" applyProtection="1">
      <alignment horizontal="center" vertical="center"/>
    </xf>
    <xf numFmtId="0" fontId="24" fillId="0" borderId="40" xfId="0" applyFont="1" applyBorder="1" applyAlignment="1" applyProtection="1">
      <alignment vertical="center" wrapText="1"/>
    </xf>
    <xf numFmtId="0" fontId="24" fillId="0" borderId="41" xfId="0" applyFont="1" applyBorder="1" applyAlignment="1" applyProtection="1">
      <alignment vertical="center" wrapText="1"/>
    </xf>
    <xf numFmtId="179" fontId="5" fillId="0" borderId="42" xfId="0" applyNumberFormat="1" applyFont="1" applyFill="1" applyBorder="1" applyAlignment="1" applyProtection="1">
      <alignment horizontal="center" vertical="center"/>
    </xf>
    <xf numFmtId="0" fontId="24" fillId="0" borderId="43" xfId="0" applyFont="1" applyBorder="1" applyAlignment="1" applyProtection="1">
      <alignment vertical="center" wrapText="1"/>
    </xf>
    <xf numFmtId="0" fontId="24" fillId="0" borderId="0" xfId="0" applyFont="1" applyBorder="1" applyAlignment="1" applyProtection="1">
      <alignment vertical="center" wrapText="1"/>
    </xf>
    <xf numFmtId="179" fontId="5" fillId="0" borderId="44" xfId="0" applyNumberFormat="1" applyFont="1" applyFill="1" applyBorder="1" applyAlignment="1" applyProtection="1">
      <alignment horizontal="center" vertical="center"/>
    </xf>
    <xf numFmtId="0" fontId="24" fillId="0" borderId="47" xfId="0" applyFont="1" applyFill="1" applyBorder="1" applyAlignment="1" applyProtection="1">
      <alignment vertical="center" wrapText="1"/>
    </xf>
    <xf numFmtId="0" fontId="24" fillId="0" borderId="41" xfId="0" applyFont="1" applyFill="1" applyBorder="1" applyAlignment="1" applyProtection="1">
      <alignment vertical="center" wrapText="1"/>
    </xf>
    <xf numFmtId="179" fontId="5" fillId="0" borderId="41" xfId="0" applyNumberFormat="1" applyFont="1" applyFill="1" applyBorder="1" applyAlignment="1" applyProtection="1">
      <alignment horizontal="center" vertical="center"/>
    </xf>
    <xf numFmtId="179" fontId="5" fillId="0" borderId="48" xfId="0" applyNumberFormat="1" applyFont="1" applyFill="1" applyBorder="1" applyAlignment="1" applyProtection="1">
      <alignment horizontal="center" vertical="center"/>
    </xf>
    <xf numFmtId="179" fontId="5" fillId="0" borderId="0" xfId="0" applyNumberFormat="1" applyFont="1" applyFill="1" applyBorder="1" applyAlignment="1" applyProtection="1">
      <alignment horizontal="center" vertical="center"/>
    </xf>
    <xf numFmtId="0" fontId="24" fillId="0" borderId="0" xfId="0" applyFont="1" applyFill="1" applyBorder="1" applyAlignment="1" applyProtection="1">
      <alignment vertical="center" wrapText="1"/>
    </xf>
    <xf numFmtId="0" fontId="6" fillId="0" borderId="0" xfId="0" applyFont="1" applyBorder="1" applyAlignment="1" applyProtection="1">
      <alignment vertical="center"/>
    </xf>
    <xf numFmtId="0" fontId="0" fillId="0" borderId="0" xfId="0" applyProtection="1">
      <alignment vertical="center"/>
    </xf>
    <xf numFmtId="0" fontId="25" fillId="10" borderId="11" xfId="0" applyFont="1" applyFill="1" applyBorder="1" applyAlignment="1" applyProtection="1">
      <alignment horizontal="center" vertical="center"/>
    </xf>
    <xf numFmtId="0" fontId="25" fillId="10" borderId="12" xfId="0" applyFont="1" applyFill="1" applyBorder="1" applyAlignment="1" applyProtection="1">
      <alignment horizontal="center" vertical="center"/>
    </xf>
    <xf numFmtId="0" fontId="25" fillId="10" borderId="13" xfId="0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vertical="center"/>
    </xf>
    <xf numFmtId="0" fontId="26" fillId="0" borderId="0" xfId="0" applyFont="1" applyFill="1" applyBorder="1" applyAlignment="1" applyProtection="1">
      <alignment horizontal="center" vertical="center"/>
    </xf>
    <xf numFmtId="0" fontId="27" fillId="0" borderId="49" xfId="0" applyFont="1" applyBorder="1" applyAlignment="1" applyProtection="1">
      <alignment horizontal="center"/>
    </xf>
    <xf numFmtId="0" fontId="25" fillId="0" borderId="18" xfId="0" applyFont="1" applyBorder="1" applyAlignment="1" applyProtection="1">
      <alignment horizontal="center" vertical="center"/>
    </xf>
    <xf numFmtId="0" fontId="25" fillId="0" borderId="19" xfId="0" applyFont="1" applyBorder="1" applyAlignment="1" applyProtection="1">
      <alignment horizontal="center" vertical="center"/>
    </xf>
    <xf numFmtId="0" fontId="25" fillId="0" borderId="20" xfId="0" applyFont="1" applyBorder="1" applyAlignment="1" applyProtection="1">
      <alignment horizontal="center" vertical="center"/>
    </xf>
    <xf numFmtId="0" fontId="28" fillId="0" borderId="1" xfId="0" applyFont="1" applyBorder="1" applyAlignment="1" applyProtection="1">
      <alignment horizontal="center" vertical="center" wrapText="1"/>
    </xf>
    <xf numFmtId="0" fontId="28" fillId="0" borderId="1" xfId="0" applyFont="1" applyFill="1" applyBorder="1" applyAlignment="1" applyProtection="1">
      <alignment horizontal="center" vertical="center"/>
    </xf>
    <xf numFmtId="0" fontId="29" fillId="0" borderId="1" xfId="0" applyFont="1" applyFill="1" applyBorder="1" applyAlignment="1" applyProtection="1">
      <alignment horizontal="center" vertical="center"/>
    </xf>
    <xf numFmtId="0" fontId="28" fillId="0" borderId="1" xfId="0" applyFont="1" applyFill="1" applyBorder="1" applyAlignment="1" applyProtection="1">
      <alignment horizontal="center" vertical="center" wrapText="1"/>
    </xf>
    <xf numFmtId="0" fontId="25" fillId="0" borderId="0" xfId="0" applyNumberFormat="1" applyFont="1" applyAlignment="1" applyProtection="1">
      <alignment vertical="center"/>
    </xf>
    <xf numFmtId="0" fontId="22" fillId="0" borderId="1" xfId="0" applyFont="1" applyBorder="1" applyAlignment="1" applyProtection="1">
      <alignment horizontal="center" vertical="center" wrapText="1"/>
    </xf>
    <xf numFmtId="0" fontId="22" fillId="0" borderId="1" xfId="0" applyFont="1" applyFill="1" applyBorder="1" applyAlignment="1" applyProtection="1">
      <alignment horizontal="center" vertical="center" wrapText="1"/>
    </xf>
    <xf numFmtId="0" fontId="22" fillId="0" borderId="12" xfId="0" applyFont="1" applyFill="1" applyBorder="1" applyAlignment="1" applyProtection="1">
      <alignment horizontal="center" vertical="center" wrapText="1"/>
    </xf>
    <xf numFmtId="0" fontId="24" fillId="0" borderId="1" xfId="0" applyFont="1" applyFill="1" applyBorder="1" applyAlignment="1" applyProtection="1">
      <alignment horizontal="center" vertical="center"/>
    </xf>
    <xf numFmtId="0" fontId="22" fillId="0" borderId="2" xfId="0" applyFont="1" applyFill="1" applyBorder="1" applyAlignment="1" applyProtection="1">
      <alignment horizontal="center" vertical="center" wrapText="1"/>
    </xf>
    <xf numFmtId="0" fontId="24" fillId="0" borderId="1" xfId="0" applyFont="1" applyBorder="1" applyAlignment="1" applyProtection="1">
      <alignment horizontal="center" vertical="center" wrapText="1"/>
    </xf>
    <xf numFmtId="0" fontId="31" fillId="0" borderId="0" xfId="0" applyFont="1" applyAlignment="1" applyProtection="1">
      <alignment horizontal="right" vertical="center"/>
    </xf>
    <xf numFmtId="0" fontId="5" fillId="0" borderId="4" xfId="0" applyFont="1" applyBorder="1" applyAlignment="1" applyProtection="1">
      <alignment horizontal="center" vertical="center"/>
    </xf>
    <xf numFmtId="0" fontId="5" fillId="0" borderId="29" xfId="0" applyFont="1" applyFill="1" applyBorder="1" applyAlignment="1" applyProtection="1">
      <alignment vertical="center" wrapText="1"/>
    </xf>
    <xf numFmtId="0" fontId="33" fillId="0" borderId="0" xfId="0" applyFont="1" applyProtection="1">
      <alignment vertical="center"/>
    </xf>
    <xf numFmtId="0" fontId="37" fillId="0" borderId="0" xfId="0" applyFont="1" applyProtection="1">
      <alignment vertical="center"/>
    </xf>
    <xf numFmtId="0" fontId="38" fillId="0" borderId="1" xfId="0" applyFont="1" applyFill="1" applyBorder="1" applyAlignment="1" applyProtection="1">
      <alignment horizontal="center" vertical="center"/>
    </xf>
    <xf numFmtId="0" fontId="39" fillId="0" borderId="1" xfId="0" applyFont="1" applyFill="1" applyBorder="1" applyAlignment="1" applyProtection="1">
      <alignment horizontal="center" vertical="center" wrapText="1"/>
    </xf>
    <xf numFmtId="0" fontId="41" fillId="0" borderId="0" xfId="0" applyFont="1" applyProtection="1">
      <alignment vertical="center"/>
    </xf>
    <xf numFmtId="0" fontId="42" fillId="0" borderId="1" xfId="0" applyFont="1" applyBorder="1" applyAlignment="1" applyProtection="1">
      <alignment horizontal="center" vertical="center"/>
    </xf>
    <xf numFmtId="0" fontId="43" fillId="0" borderId="2" xfId="0" applyFont="1" applyBorder="1" applyAlignment="1" applyProtection="1">
      <alignment horizontal="center" vertical="center"/>
    </xf>
    <xf numFmtId="0" fontId="44" fillId="0" borderId="0" xfId="0" applyFont="1" applyProtection="1">
      <alignment vertical="center"/>
      <protection locked="0"/>
    </xf>
    <xf numFmtId="0" fontId="44" fillId="0" borderId="0" xfId="0" applyFont="1" applyProtection="1">
      <alignment vertical="center"/>
    </xf>
    <xf numFmtId="0" fontId="40" fillId="0" borderId="0" xfId="0" applyFont="1" applyAlignment="1" applyProtection="1">
      <alignment horizontal="center" vertical="center"/>
    </xf>
    <xf numFmtId="0" fontId="47" fillId="0" borderId="0" xfId="0" applyNumberFormat="1" applyFont="1" applyAlignment="1" applyProtection="1">
      <alignment vertical="center"/>
    </xf>
    <xf numFmtId="0" fontId="47" fillId="0" borderId="0" xfId="0" applyFont="1" applyAlignment="1" applyProtection="1"/>
    <xf numFmtId="0" fontId="48" fillId="0" borderId="0" xfId="0" applyFont="1" applyProtection="1">
      <alignment vertical="center"/>
    </xf>
    <xf numFmtId="0" fontId="20" fillId="0" borderId="0" xfId="0" applyFont="1" applyProtection="1">
      <alignment vertical="center"/>
    </xf>
    <xf numFmtId="0" fontId="42" fillId="5" borderId="7" xfId="0" applyFont="1" applyFill="1" applyBorder="1" applyAlignment="1" applyProtection="1">
      <alignment horizontal="center" vertical="center"/>
    </xf>
    <xf numFmtId="0" fontId="42" fillId="0" borderId="0" xfId="0" applyFont="1" applyAlignment="1" applyProtection="1">
      <alignment horizontal="center" vertical="center"/>
    </xf>
    <xf numFmtId="0" fontId="42" fillId="5" borderId="6" xfId="0" applyFont="1" applyFill="1" applyBorder="1" applyAlignment="1" applyProtection="1">
      <alignment horizontal="center" vertical="center"/>
    </xf>
    <xf numFmtId="0" fontId="49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6" fillId="11" borderId="50" xfId="0" applyFont="1" applyFill="1" applyBorder="1" applyAlignment="1" applyProtection="1">
      <alignment horizontal="center" vertical="center"/>
      <protection locked="0"/>
    </xf>
    <xf numFmtId="0" fontId="40" fillId="2" borderId="19" xfId="0" applyFont="1" applyFill="1" applyBorder="1" applyAlignment="1" applyProtection="1">
      <alignment horizontal="center" vertical="center"/>
      <protection locked="0"/>
    </xf>
    <xf numFmtId="177" fontId="40" fillId="2" borderId="1" xfId="0" applyNumberFormat="1" applyFont="1" applyFill="1" applyBorder="1" applyAlignment="1" applyProtection="1">
      <alignment horizontal="center" vertical="center"/>
      <protection locked="0"/>
    </xf>
    <xf numFmtId="0" fontId="40" fillId="2" borderId="1" xfId="0" applyFont="1" applyFill="1" applyBorder="1" applyAlignment="1" applyProtection="1">
      <alignment horizontal="center" vertical="center"/>
      <protection locked="0"/>
    </xf>
    <xf numFmtId="0" fontId="40" fillId="0" borderId="0" xfId="0" applyFont="1" applyProtection="1">
      <alignment vertical="center"/>
    </xf>
    <xf numFmtId="177" fontId="5" fillId="12" borderId="4" xfId="0" applyNumberFormat="1" applyFont="1" applyFill="1" applyBorder="1" applyAlignment="1" applyProtection="1">
      <alignment horizontal="center" vertical="center"/>
    </xf>
    <xf numFmtId="177" fontId="5" fillId="0" borderId="53" xfId="0" applyNumberFormat="1" applyFont="1" applyFill="1" applyBorder="1" applyAlignment="1" applyProtection="1">
      <alignment horizontal="center" vertical="center"/>
    </xf>
    <xf numFmtId="177" fontId="5" fillId="13" borderId="4" xfId="0" applyNumberFormat="1" applyFont="1" applyFill="1" applyBorder="1" applyAlignment="1" applyProtection="1">
      <alignment horizontal="center" vertical="center"/>
    </xf>
    <xf numFmtId="181" fontId="51" fillId="2" borderId="1" xfId="0" applyNumberFormat="1" applyFont="1" applyFill="1" applyBorder="1" applyAlignment="1" applyProtection="1">
      <alignment horizontal="center" vertical="center"/>
      <protection locked="0"/>
    </xf>
    <xf numFmtId="11" fontId="51" fillId="2" borderId="1" xfId="0" applyNumberFormat="1" applyFont="1" applyFill="1" applyBorder="1" applyAlignment="1" applyProtection="1">
      <alignment horizontal="center" vertical="center"/>
      <protection locked="0"/>
    </xf>
    <xf numFmtId="177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2" borderId="1" xfId="0" applyFont="1" applyFill="1" applyBorder="1" applyAlignment="1" applyProtection="1">
      <alignment horizontal="center" vertical="center"/>
      <protection locked="0"/>
    </xf>
    <xf numFmtId="178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4" borderId="1" xfId="0" applyFont="1" applyFill="1" applyBorder="1" applyAlignment="1" applyProtection="1">
      <alignment horizontal="center" vertical="center"/>
    </xf>
    <xf numFmtId="184" fontId="34" fillId="2" borderId="1" xfId="1" applyNumberFormat="1" applyFont="1" applyFill="1" applyBorder="1" applyAlignment="1" applyProtection="1">
      <alignment horizontal="center" vertical="center"/>
      <protection locked="0"/>
    </xf>
    <xf numFmtId="180" fontId="51" fillId="2" borderId="1" xfId="0" applyNumberFormat="1" applyFont="1" applyFill="1" applyBorder="1" applyAlignment="1" applyProtection="1">
      <alignment horizontal="center" vertical="center"/>
      <protection locked="0"/>
    </xf>
    <xf numFmtId="182" fontId="51" fillId="2" borderId="1" xfId="0" applyNumberFormat="1" applyFont="1" applyFill="1" applyBorder="1" applyAlignment="1" applyProtection="1">
      <alignment horizontal="center" vertical="center"/>
      <protection locked="0"/>
    </xf>
    <xf numFmtId="183" fontId="51" fillId="2" borderId="1" xfId="0" applyNumberFormat="1" applyFont="1" applyFill="1" applyBorder="1" applyAlignment="1" applyProtection="1">
      <alignment horizontal="center" vertical="center"/>
      <protection locked="0"/>
    </xf>
    <xf numFmtId="177" fontId="50" fillId="2" borderId="15" xfId="0" applyNumberFormat="1" applyFont="1" applyFill="1" applyBorder="1" applyAlignment="1" applyProtection="1">
      <alignment horizontal="center" vertical="center"/>
      <protection locked="0"/>
    </xf>
    <xf numFmtId="177" fontId="50" fillId="2" borderId="1" xfId="0" applyNumberFormat="1" applyFont="1" applyFill="1" applyBorder="1" applyAlignment="1" applyProtection="1">
      <alignment horizontal="center" vertical="center"/>
      <protection locked="0"/>
    </xf>
    <xf numFmtId="177" fontId="34" fillId="2" borderId="2" xfId="0" applyNumberFormat="1" applyFont="1" applyFill="1" applyBorder="1" applyAlignment="1" applyProtection="1">
      <alignment horizontal="center" vertical="center"/>
      <protection locked="0"/>
    </xf>
    <xf numFmtId="178" fontId="34" fillId="2" borderId="2" xfId="0" applyNumberFormat="1" applyFont="1" applyFill="1" applyBorder="1" applyAlignment="1" applyProtection="1">
      <alignment horizontal="center" vertical="center"/>
      <protection locked="0"/>
    </xf>
    <xf numFmtId="0" fontId="34" fillId="0" borderId="5" xfId="0" applyFont="1" applyBorder="1" applyProtection="1">
      <alignment vertical="center"/>
    </xf>
    <xf numFmtId="0" fontId="34" fillId="2" borderId="19" xfId="0" applyFont="1" applyFill="1" applyBorder="1" applyAlignment="1" applyProtection="1">
      <alignment horizontal="center" vertical="center"/>
      <protection locked="0"/>
    </xf>
    <xf numFmtId="177" fontId="52" fillId="5" borderId="7" xfId="0" applyNumberFormat="1" applyFont="1" applyFill="1" applyBorder="1" applyAlignment="1" applyProtection="1">
      <alignment horizontal="center" vertical="center"/>
    </xf>
    <xf numFmtId="0" fontId="50" fillId="2" borderId="1" xfId="0" applyFont="1" applyFill="1" applyBorder="1" applyAlignment="1" applyProtection="1">
      <alignment horizontal="center" vertical="center"/>
      <protection locked="0"/>
    </xf>
    <xf numFmtId="184" fontId="50" fillId="2" borderId="1" xfId="1" applyNumberFormat="1" applyFont="1" applyFill="1" applyBorder="1" applyAlignment="1" applyProtection="1">
      <alignment horizontal="center" vertical="center"/>
      <protection locked="0"/>
    </xf>
    <xf numFmtId="20" fontId="34" fillId="2" borderId="1" xfId="0" applyNumberFormat="1" applyFont="1" applyFill="1" applyBorder="1" applyAlignment="1" applyProtection="1">
      <alignment horizontal="center" vertical="center"/>
      <protection locked="0"/>
    </xf>
    <xf numFmtId="0" fontId="34" fillId="0" borderId="2" xfId="0" applyFont="1" applyBorder="1" applyProtection="1">
      <alignment vertical="center"/>
    </xf>
    <xf numFmtId="0" fontId="52" fillId="11" borderId="50" xfId="0" applyFont="1" applyFill="1" applyBorder="1" applyAlignment="1" applyProtection="1">
      <alignment horizontal="center" vertical="center"/>
      <protection locked="0"/>
    </xf>
    <xf numFmtId="0" fontId="34" fillId="5" borderId="7" xfId="0" applyFont="1" applyFill="1" applyBorder="1" applyAlignment="1" applyProtection="1">
      <alignment horizontal="center" vertical="center"/>
    </xf>
    <xf numFmtId="177" fontId="50" fillId="6" borderId="15" xfId="0" applyNumberFormat="1" applyFont="1" applyFill="1" applyBorder="1" applyAlignment="1" applyProtection="1">
      <alignment horizontal="center" vertical="center"/>
      <protection locked="0"/>
    </xf>
    <xf numFmtId="177" fontId="50" fillId="6" borderId="1" xfId="0" applyNumberFormat="1" applyFont="1" applyFill="1" applyBorder="1" applyAlignment="1" applyProtection="1">
      <alignment horizontal="center" vertical="center"/>
      <protection locked="0"/>
    </xf>
    <xf numFmtId="177" fontId="50" fillId="5" borderId="17" xfId="0" applyNumberFormat="1" applyFont="1" applyFill="1" applyBorder="1" applyAlignment="1" applyProtection="1">
      <alignment horizontal="center" vertical="center"/>
    </xf>
    <xf numFmtId="177" fontId="50" fillId="5" borderId="21" xfId="0" applyNumberFormat="1" applyFont="1" applyFill="1" applyBorder="1" applyAlignment="1" applyProtection="1">
      <alignment horizontal="center" vertical="center"/>
    </xf>
    <xf numFmtId="0" fontId="24" fillId="0" borderId="32" xfId="0" applyFont="1" applyBorder="1" applyAlignment="1" applyProtection="1">
      <alignment horizontal="center" vertical="center" wrapText="1"/>
    </xf>
    <xf numFmtId="0" fontId="24" fillId="0" borderId="36" xfId="0" applyFont="1" applyBorder="1" applyAlignment="1" applyProtection="1">
      <alignment horizontal="center" vertical="center" wrapText="1"/>
    </xf>
    <xf numFmtId="0" fontId="2" fillId="0" borderId="0" xfId="0" applyFont="1" applyBorder="1" applyAlignment="1" applyProtection="1">
      <alignment horizontal="left" vertical="center"/>
    </xf>
    <xf numFmtId="0" fontId="2" fillId="0" borderId="29" xfId="0" applyFont="1" applyBorder="1" applyAlignment="1" applyProtection="1">
      <alignment horizontal="left" vertical="center"/>
    </xf>
    <xf numFmtId="0" fontId="27" fillId="0" borderId="0" xfId="0" applyFont="1" applyBorder="1" applyAlignment="1" applyProtection="1">
      <alignment horizontal="center"/>
    </xf>
    <xf numFmtId="0" fontId="27" fillId="0" borderId="29" xfId="0" applyFont="1" applyBorder="1" applyAlignment="1" applyProtection="1">
      <alignment horizontal="center"/>
    </xf>
    <xf numFmtId="0" fontId="35" fillId="0" borderId="0" xfId="0" applyFont="1" applyBorder="1" applyAlignment="1" applyProtection="1">
      <alignment horizontal="center"/>
    </xf>
    <xf numFmtId="0" fontId="36" fillId="0" borderId="29" xfId="0" applyFont="1" applyBorder="1" applyAlignment="1" applyProtection="1">
      <alignment horizontal="center"/>
    </xf>
    <xf numFmtId="0" fontId="24" fillId="0" borderId="38" xfId="0" applyFont="1" applyBorder="1" applyAlignment="1" applyProtection="1">
      <alignment horizontal="center" vertical="center" wrapText="1"/>
    </xf>
    <xf numFmtId="0" fontId="24" fillId="0" borderId="35" xfId="0" applyFont="1" applyBorder="1" applyAlignment="1" applyProtection="1">
      <alignment horizontal="center" vertical="center" wrapText="1"/>
    </xf>
    <xf numFmtId="0" fontId="24" fillId="0" borderId="45" xfId="0" applyFont="1" applyBorder="1" applyAlignment="1" applyProtection="1">
      <alignment horizontal="center" vertical="center" wrapText="1"/>
    </xf>
    <xf numFmtId="0" fontId="24" fillId="0" borderId="46" xfId="0" applyFont="1" applyBorder="1" applyAlignment="1" applyProtection="1">
      <alignment horizontal="center" vertical="center" wrapText="1"/>
    </xf>
    <xf numFmtId="0" fontId="2" fillId="0" borderId="31" xfId="0" applyFont="1" applyBorder="1" applyAlignment="1" applyProtection="1">
      <alignment horizontal="left" vertical="center"/>
    </xf>
    <xf numFmtId="0" fontId="6" fillId="0" borderId="32" xfId="0" applyFont="1" applyBorder="1" applyAlignment="1" applyProtection="1">
      <alignment horizontal="center" vertical="center" wrapText="1"/>
    </xf>
    <xf numFmtId="0" fontId="6" fillId="0" borderId="33" xfId="0" applyFont="1" applyBorder="1" applyAlignment="1" applyProtection="1">
      <alignment horizontal="center" vertical="center" wrapText="1"/>
    </xf>
    <xf numFmtId="0" fontId="6" fillId="0" borderId="34" xfId="0" applyFont="1" applyBorder="1" applyAlignment="1" applyProtection="1">
      <alignment horizontal="center" vertical="center" wrapText="1"/>
    </xf>
    <xf numFmtId="0" fontId="6" fillId="0" borderId="35" xfId="0" applyFont="1" applyBorder="1" applyAlignment="1" applyProtection="1">
      <alignment horizontal="center" vertical="center" wrapText="1"/>
    </xf>
    <xf numFmtId="0" fontId="6" fillId="0" borderId="36" xfId="0" applyFont="1" applyBorder="1" applyAlignment="1" applyProtection="1">
      <alignment horizontal="center" vertical="center" wrapText="1"/>
    </xf>
    <xf numFmtId="0" fontId="22" fillId="0" borderId="32" xfId="0" applyFont="1" applyBorder="1" applyAlignment="1" applyProtection="1">
      <alignment horizontal="center" vertical="center" wrapText="1"/>
    </xf>
    <xf numFmtId="0" fontId="22" fillId="0" borderId="33" xfId="0" applyFont="1" applyBorder="1" applyAlignment="1" applyProtection="1">
      <alignment horizontal="center" vertical="center" wrapText="1"/>
    </xf>
    <xf numFmtId="0" fontId="22" fillId="0" borderId="37" xfId="0" applyFont="1" applyBorder="1" applyAlignment="1" applyProtection="1">
      <alignment horizontal="center" vertical="center" wrapText="1"/>
    </xf>
    <xf numFmtId="0" fontId="22" fillId="0" borderId="38" xfId="0" applyFont="1" applyBorder="1" applyAlignment="1" applyProtection="1">
      <alignment horizontal="center" vertical="center" wrapText="1"/>
    </xf>
    <xf numFmtId="0" fontId="22" fillId="0" borderId="34" xfId="0" applyFont="1" applyBorder="1" applyAlignment="1" applyProtection="1">
      <alignment horizontal="center" vertical="center" wrapText="1"/>
    </xf>
    <xf numFmtId="0" fontId="22" fillId="0" borderId="35" xfId="0" applyFont="1" applyBorder="1" applyAlignment="1" applyProtection="1">
      <alignment horizontal="center" vertical="center" wrapText="1"/>
    </xf>
    <xf numFmtId="0" fontId="22" fillId="0" borderId="36" xfId="0" applyFont="1" applyBorder="1" applyAlignment="1" applyProtection="1">
      <alignment horizontal="center" vertical="center" wrapText="1"/>
    </xf>
    <xf numFmtId="0" fontId="34" fillId="0" borderId="26" xfId="0" applyFont="1" applyBorder="1" applyAlignment="1" applyProtection="1">
      <alignment horizontal="left" vertical="center"/>
      <protection locked="0"/>
    </xf>
    <xf numFmtId="0" fontId="34" fillId="0" borderId="0" xfId="0" applyFont="1" applyBorder="1" applyAlignment="1" applyProtection="1">
      <alignment horizontal="left" vertical="center"/>
      <protection locked="0"/>
    </xf>
    <xf numFmtId="0" fontId="34" fillId="0" borderId="27" xfId="0" applyFont="1" applyBorder="1" applyAlignment="1" applyProtection="1">
      <alignment horizontal="left" vertical="center"/>
      <protection locked="0"/>
    </xf>
    <xf numFmtId="0" fontId="34" fillId="0" borderId="28" xfId="0" applyFont="1" applyBorder="1" applyAlignment="1" applyProtection="1">
      <alignment horizontal="left" vertical="center"/>
      <protection locked="0"/>
    </xf>
    <xf numFmtId="0" fontId="34" fillId="0" borderId="29" xfId="0" applyFont="1" applyBorder="1" applyAlignment="1" applyProtection="1">
      <alignment horizontal="left" vertical="center"/>
      <protection locked="0"/>
    </xf>
    <xf numFmtId="0" fontId="34" fillId="0" borderId="30" xfId="0" applyFont="1" applyBorder="1" applyAlignment="1" applyProtection="1">
      <alignment horizontal="left" vertical="center"/>
      <protection locked="0"/>
    </xf>
    <xf numFmtId="0" fontId="6" fillId="0" borderId="24" xfId="0" applyFont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</xf>
    <xf numFmtId="0" fontId="6" fillId="0" borderId="28" xfId="0" applyFont="1" applyBorder="1" applyAlignment="1" applyProtection="1">
      <alignment horizontal="center" vertical="center"/>
      <protection locked="0"/>
    </xf>
    <xf numFmtId="0" fontId="6" fillId="0" borderId="29" xfId="0" applyFont="1" applyBorder="1" applyAlignment="1" applyProtection="1">
      <alignment horizontal="center" vertical="center"/>
      <protection locked="0"/>
    </xf>
    <xf numFmtId="0" fontId="45" fillId="0" borderId="51" xfId="0" applyFont="1" applyBorder="1" applyAlignment="1" applyProtection="1">
      <alignment horizontal="center" vertical="center"/>
    </xf>
    <xf numFmtId="0" fontId="45" fillId="0" borderId="9" xfId="0" applyFont="1" applyBorder="1" applyAlignment="1" applyProtection="1">
      <alignment horizontal="center" vertical="center"/>
    </xf>
    <xf numFmtId="0" fontId="45" fillId="0" borderId="25" xfId="0" applyFont="1" applyBorder="1" applyAlignment="1" applyProtection="1">
      <alignment horizontal="center" vertical="center"/>
    </xf>
    <xf numFmtId="0" fontId="6" fillId="0" borderId="52" xfId="0" applyFont="1" applyBorder="1" applyAlignment="1" applyProtection="1">
      <alignment horizontal="center" vertical="center"/>
    </xf>
    <xf numFmtId="0" fontId="6" fillId="0" borderId="29" xfId="0" applyFont="1" applyBorder="1" applyAlignment="1" applyProtection="1">
      <alignment horizontal="center" vertical="center"/>
    </xf>
    <xf numFmtId="0" fontId="6" fillId="0" borderId="30" xfId="0" applyFont="1" applyBorder="1" applyAlignment="1" applyProtection="1">
      <alignment horizontal="center" vertical="center"/>
    </xf>
    <xf numFmtId="0" fontId="6" fillId="0" borderId="10" xfId="0" applyFont="1" applyBorder="1" applyAlignment="1" applyProtection="1">
      <alignment horizontal="left" vertical="center"/>
    </xf>
    <xf numFmtId="0" fontId="6" fillId="0" borderId="22" xfId="0" applyFont="1" applyBorder="1" applyAlignment="1" applyProtection="1">
      <alignment horizontal="left" vertical="center"/>
    </xf>
    <xf numFmtId="0" fontId="6" fillId="0" borderId="23" xfId="0" applyFont="1" applyBorder="1" applyAlignment="1" applyProtection="1">
      <alignment horizontal="left" vertical="center"/>
    </xf>
    <xf numFmtId="0" fontId="42" fillId="0" borderId="24" xfId="0" applyFont="1" applyBorder="1" applyAlignment="1" applyProtection="1">
      <alignment horizontal="left" vertical="center" wrapText="1"/>
      <protection locked="0"/>
    </xf>
    <xf numFmtId="0" fontId="42" fillId="0" borderId="9" xfId="0" applyFont="1" applyBorder="1" applyAlignment="1" applyProtection="1">
      <alignment horizontal="left" vertical="center"/>
      <protection locked="0"/>
    </xf>
    <xf numFmtId="0" fontId="42" fillId="0" borderId="25" xfId="0" applyFont="1" applyBorder="1" applyAlignment="1" applyProtection="1">
      <alignment horizontal="left" vertical="center"/>
      <protection locked="0"/>
    </xf>
    <xf numFmtId="0" fontId="42" fillId="0" borderId="26" xfId="0" applyFont="1" applyBorder="1" applyAlignment="1" applyProtection="1">
      <alignment horizontal="left" vertical="center" wrapText="1"/>
      <protection locked="0"/>
    </xf>
    <xf numFmtId="0" fontId="42" fillId="0" borderId="0" xfId="0" applyFont="1" applyBorder="1" applyAlignment="1" applyProtection="1">
      <alignment horizontal="left" vertical="center" wrapText="1"/>
      <protection locked="0"/>
    </xf>
    <xf numFmtId="0" fontId="42" fillId="0" borderId="27" xfId="0" applyFont="1" applyBorder="1" applyAlignment="1" applyProtection="1">
      <alignment horizontal="left" vertical="center" wrapText="1"/>
      <protection locked="0"/>
    </xf>
    <xf numFmtId="0" fontId="42" fillId="0" borderId="26" xfId="0" applyFont="1" applyBorder="1" applyAlignment="1" applyProtection="1">
      <alignment horizontal="left" vertical="center"/>
      <protection locked="0"/>
    </xf>
    <xf numFmtId="0" fontId="42" fillId="0" borderId="0" xfId="0" applyFont="1" applyBorder="1" applyAlignment="1" applyProtection="1">
      <alignment horizontal="left" vertical="center"/>
      <protection locked="0"/>
    </xf>
    <xf numFmtId="0" fontId="42" fillId="0" borderId="27" xfId="0" applyFont="1" applyBorder="1" applyAlignment="1" applyProtection="1">
      <alignment horizontal="left" vertical="center"/>
      <protection locked="0"/>
    </xf>
    <xf numFmtId="0" fontId="40" fillId="0" borderId="26" xfId="0" applyFont="1" applyBorder="1" applyAlignment="1" applyProtection="1">
      <alignment horizontal="left" vertical="center"/>
      <protection locked="0"/>
    </xf>
    <xf numFmtId="0" fontId="40" fillId="0" borderId="0" xfId="0" applyFont="1" applyBorder="1" applyAlignment="1" applyProtection="1">
      <alignment horizontal="left" vertical="center"/>
      <protection locked="0"/>
    </xf>
    <xf numFmtId="0" fontId="40" fillId="0" borderId="27" xfId="0" applyFont="1" applyBorder="1" applyAlignment="1" applyProtection="1">
      <alignment horizontal="left" vertical="center"/>
      <protection locked="0"/>
    </xf>
    <xf numFmtId="0" fontId="42" fillId="9" borderId="1" xfId="0" applyFont="1" applyFill="1" applyBorder="1" applyAlignment="1" applyProtection="1">
      <alignment horizontal="left" vertical="center" wrapText="1"/>
      <protection locked="0"/>
    </xf>
    <xf numFmtId="20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6" fillId="0" borderId="2" xfId="0" applyFont="1" applyBorder="1" applyAlignment="1" applyProtection="1">
      <alignment horizontal="center" vertical="center" wrapText="1"/>
    </xf>
    <xf numFmtId="0" fontId="6" fillId="0" borderId="5" xfId="0" applyFont="1" applyBorder="1" applyAlignment="1" applyProtection="1">
      <alignment horizontal="center" vertical="center" wrapText="1"/>
    </xf>
    <xf numFmtId="0" fontId="6" fillId="0" borderId="4" xfId="0" applyFont="1" applyBorder="1" applyAlignment="1" applyProtection="1">
      <alignment horizontal="center" vertical="center" wrapText="1"/>
    </xf>
    <xf numFmtId="177" fontId="42" fillId="9" borderId="1" xfId="0" applyNumberFormat="1" applyFont="1" applyFill="1" applyBorder="1" applyAlignment="1" applyProtection="1">
      <alignment horizontal="left" vertical="center" wrapText="1"/>
      <protection locked="0"/>
    </xf>
    <xf numFmtId="0" fontId="34" fillId="9" borderId="1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Alignment="1" applyProtection="1">
      <alignment horizontal="left" vertical="center"/>
    </xf>
    <xf numFmtId="176" fontId="6" fillId="2" borderId="1" xfId="0" applyNumberFormat="1" applyFont="1" applyFill="1" applyBorder="1" applyAlignment="1" applyProtection="1">
      <alignment horizontal="center" vertical="center"/>
      <protection locked="0"/>
    </xf>
    <xf numFmtId="176" fontId="6" fillId="2" borderId="2" xfId="0" applyNumberFormat="1" applyFont="1" applyFill="1" applyBorder="1" applyAlignment="1" applyProtection="1">
      <alignment horizontal="center" vertical="center"/>
      <protection locked="0"/>
    </xf>
    <xf numFmtId="181" fontId="5" fillId="3" borderId="3" xfId="0" applyNumberFormat="1" applyFont="1" applyFill="1" applyBorder="1" applyAlignment="1" applyProtection="1">
      <alignment horizontal="center" vertical="center"/>
    </xf>
    <xf numFmtId="0" fontId="30" fillId="0" borderId="0" xfId="0" applyFont="1" applyAlignment="1" applyProtection="1">
      <alignment horizontal="left" vertical="center"/>
    </xf>
    <xf numFmtId="0" fontId="34" fillId="2" borderId="1" xfId="1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</xf>
    <xf numFmtId="0" fontId="5" fillId="0" borderId="1" xfId="0" applyFont="1" applyBorder="1" applyAlignment="1" applyProtection="1">
      <alignment horizontal="center" vertical="center"/>
    </xf>
    <xf numFmtId="0" fontId="40" fillId="9" borderId="1" xfId="0" applyFont="1" applyFill="1" applyBorder="1" applyAlignment="1" applyProtection="1">
      <alignment horizontal="left" vertical="center" wrapText="1"/>
      <protection locked="0"/>
    </xf>
    <xf numFmtId="0" fontId="37" fillId="0" borderId="26" xfId="0" applyFont="1" applyBorder="1" applyAlignment="1" applyProtection="1">
      <alignment horizontal="left" vertical="center"/>
      <protection locked="0"/>
    </xf>
    <xf numFmtId="0" fontId="37" fillId="0" borderId="0" xfId="0" applyFont="1" applyBorder="1" applyAlignment="1" applyProtection="1">
      <alignment horizontal="left" vertical="center"/>
      <protection locked="0"/>
    </xf>
    <xf numFmtId="0" fontId="37" fillId="0" borderId="27" xfId="0" applyFont="1" applyBorder="1" applyAlignment="1" applyProtection="1">
      <alignment horizontal="left" vertical="center"/>
      <protection locked="0"/>
    </xf>
    <xf numFmtId="0" fontId="37" fillId="0" borderId="28" xfId="0" applyFont="1" applyBorder="1" applyAlignment="1" applyProtection="1">
      <alignment horizontal="left" vertical="center"/>
      <protection locked="0"/>
    </xf>
    <xf numFmtId="0" fontId="37" fillId="0" borderId="29" xfId="0" applyFont="1" applyBorder="1" applyAlignment="1" applyProtection="1">
      <alignment horizontal="left" vertical="center"/>
      <protection locked="0"/>
    </xf>
    <xf numFmtId="0" fontId="37" fillId="0" borderId="30" xfId="0" applyFont="1" applyBorder="1" applyAlignment="1" applyProtection="1">
      <alignment horizontal="left" vertical="center"/>
      <protection locked="0"/>
    </xf>
    <xf numFmtId="0" fontId="41" fillId="0" borderId="26" xfId="0" applyFont="1" applyBorder="1" applyAlignment="1" applyProtection="1">
      <alignment horizontal="left" vertical="center"/>
      <protection locked="0"/>
    </xf>
    <xf numFmtId="0" fontId="41" fillId="0" borderId="0" xfId="0" applyFont="1" applyBorder="1" applyAlignment="1" applyProtection="1">
      <alignment horizontal="left" vertical="center"/>
      <protection locked="0"/>
    </xf>
    <xf numFmtId="0" fontId="41" fillId="0" borderId="27" xfId="0" applyFont="1" applyBorder="1" applyAlignment="1" applyProtection="1">
      <alignment horizontal="left" vertical="center"/>
      <protection locked="0"/>
    </xf>
    <xf numFmtId="0" fontId="37" fillId="0" borderId="26" xfId="0" applyFont="1" applyBorder="1" applyAlignment="1" applyProtection="1">
      <alignment horizontal="left" vertical="center" wrapText="1"/>
      <protection locked="0"/>
    </xf>
    <xf numFmtId="0" fontId="37" fillId="0" borderId="0" xfId="0" applyFont="1" applyBorder="1" applyAlignment="1" applyProtection="1">
      <alignment horizontal="left" vertical="center" wrapText="1"/>
      <protection locked="0"/>
    </xf>
    <xf numFmtId="0" fontId="37" fillId="0" borderId="27" xfId="0" applyFont="1" applyBorder="1" applyAlignment="1" applyProtection="1">
      <alignment horizontal="left" vertical="center" wrapText="1"/>
      <protection locked="0"/>
    </xf>
    <xf numFmtId="184" fontId="40" fillId="2" borderId="1" xfId="1" applyNumberFormat="1" applyFont="1" applyFill="1" applyBorder="1" applyAlignment="1" applyProtection="1">
      <alignment horizontal="center" vertical="center"/>
      <protection locked="0"/>
    </xf>
    <xf numFmtId="177" fontId="53" fillId="6" borderId="1" xfId="0" applyNumberFormat="1" applyFont="1" applyFill="1" applyBorder="1" applyAlignment="1" applyProtection="1">
      <alignment horizontal="center" vertical="center"/>
      <protection locked="0"/>
    </xf>
    <xf numFmtId="177" fontId="53" fillId="0" borderId="1" xfId="0" applyNumberFormat="1" applyFont="1" applyFill="1" applyBorder="1" applyProtection="1">
      <alignment vertical="center"/>
    </xf>
    <xf numFmtId="177" fontId="53" fillId="2" borderId="1" xfId="0" applyNumberFormat="1" applyFont="1" applyFill="1" applyBorder="1" applyAlignment="1" applyProtection="1">
      <alignment horizontal="center" vertical="center"/>
      <protection locked="0"/>
    </xf>
    <xf numFmtId="177" fontId="53" fillId="2" borderId="16" xfId="0" applyNumberFormat="1" applyFont="1" applyFill="1" applyBorder="1" applyAlignment="1" applyProtection="1">
      <alignment horizontal="center" vertical="center"/>
      <protection locked="0"/>
    </xf>
    <xf numFmtId="177" fontId="53" fillId="7" borderId="15" xfId="0" applyNumberFormat="1" applyFont="1" applyFill="1" applyBorder="1" applyAlignment="1" applyProtection="1">
      <alignment horizontal="center" vertical="center"/>
      <protection locked="0"/>
    </xf>
    <xf numFmtId="177" fontId="53" fillId="7" borderId="1" xfId="0" applyNumberFormat="1" applyFont="1" applyFill="1" applyBorder="1" applyAlignment="1" applyProtection="1">
      <alignment horizontal="center" vertical="center"/>
      <protection locked="0"/>
    </xf>
    <xf numFmtId="177" fontId="53" fillId="7" borderId="16" xfId="0" applyNumberFormat="1" applyFont="1" applyFill="1" applyBorder="1" applyAlignment="1" applyProtection="1">
      <alignment horizontal="center" vertical="center"/>
      <protection locked="0"/>
    </xf>
    <xf numFmtId="177" fontId="53" fillId="8" borderId="18" xfId="0" applyNumberFormat="1" applyFont="1" applyFill="1" applyBorder="1" applyAlignment="1" applyProtection="1">
      <alignment horizontal="center" vertical="center"/>
      <protection locked="0"/>
    </xf>
    <xf numFmtId="177" fontId="53" fillId="8" borderId="19" xfId="0" applyNumberFormat="1" applyFont="1" applyFill="1" applyBorder="1" applyAlignment="1" applyProtection="1">
      <alignment horizontal="center" vertical="center"/>
      <protection locked="0"/>
    </xf>
    <xf numFmtId="177" fontId="53" fillId="8" borderId="20" xfId="0" applyNumberFormat="1" applyFont="1" applyFill="1" applyBorder="1" applyAlignment="1" applyProtection="1">
      <alignment horizontal="center" vertical="center"/>
      <protection locked="0"/>
    </xf>
  </cellXfs>
  <cellStyles count="2">
    <cellStyle name="표준" xfId="0" builtinId="0"/>
    <cellStyle name="표준 2" xfId="1"/>
  </cellStyles>
  <dxfs count="9"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  <dxf>
      <font>
        <color auto="1"/>
      </font>
      <fill>
        <patternFill>
          <bgColor rgb="FFCC66FF"/>
        </patternFill>
      </fill>
    </dxf>
    <dxf>
      <font>
        <color auto="1"/>
      </font>
      <fill>
        <patternFill>
          <bgColor rgb="FFFF99CC"/>
        </patternFill>
      </fill>
    </dxf>
    <dxf>
      <font>
        <color auto="1"/>
      </font>
      <fill>
        <patternFill>
          <bgColor rgb="FFFFCCCC"/>
        </patternFill>
      </fill>
    </dxf>
  </dxfs>
  <tableStyles count="0" defaultTableStyle="TableStyleMedium2" defaultPivotStyle="PivotStyleLight16"/>
  <colors>
    <mruColors>
      <color rgb="FF3333FF"/>
      <color rgb="FFFFFFE5"/>
      <color rgb="FFFFFFCC"/>
      <color rgb="FFCC66FF"/>
      <color rgb="FFFF3399"/>
      <color rgb="FFFF99CC"/>
      <color rgb="FFFFCCCC"/>
      <color rgb="FFFF0000"/>
      <color rgb="FFFF7C80"/>
      <color rgb="FFFF505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K$9" lockText="1" noThreeD="1"/>
</file>

<file path=xl/ctrlProps/ctrlProp10.xml><?xml version="1.0" encoding="utf-8"?>
<formControlPr xmlns="http://schemas.microsoft.com/office/spreadsheetml/2009/9/main" objectType="CheckBox" checked="Checked" fmlaLink="$L$11" lockText="1" noThreeD="1"/>
</file>

<file path=xl/ctrlProps/ctrlProp11.xml><?xml version="1.0" encoding="utf-8"?>
<formControlPr xmlns="http://schemas.microsoft.com/office/spreadsheetml/2009/9/main" objectType="CheckBox" fmlaLink="$M$10" lockText="1" noThreeD="1"/>
</file>

<file path=xl/ctrlProps/ctrlProp12.xml><?xml version="1.0" encoding="utf-8"?>
<formControlPr xmlns="http://schemas.microsoft.com/office/spreadsheetml/2009/9/main" objectType="CheckBox" fmlaLink="$M$11" lockText="1" noThreeD="1"/>
</file>

<file path=xl/ctrlProps/ctrlProp13.xml><?xml version="1.0" encoding="utf-8"?>
<formControlPr xmlns="http://schemas.microsoft.com/office/spreadsheetml/2009/9/main" objectType="CheckBox" fmlaLink="$N$10" lockText="1" noThreeD="1"/>
</file>

<file path=xl/ctrlProps/ctrlProp14.xml><?xml version="1.0" encoding="utf-8"?>
<formControlPr xmlns="http://schemas.microsoft.com/office/spreadsheetml/2009/9/main" objectType="CheckBox" checked="Checked" fmlaLink="$N$11" lockText="1" noThreeD="1"/>
</file>

<file path=xl/ctrlProps/ctrlProp15.xml><?xml version="1.0" encoding="utf-8"?>
<formControlPr xmlns="http://schemas.microsoft.com/office/spreadsheetml/2009/9/main" objectType="CheckBox" checked="Checked" fmlaLink="$O$10" lockText="1" noThreeD="1"/>
</file>

<file path=xl/ctrlProps/ctrlProp16.xml><?xml version="1.0" encoding="utf-8"?>
<formControlPr xmlns="http://schemas.microsoft.com/office/spreadsheetml/2009/9/main" objectType="CheckBox" checked="Checked" fmlaLink="$O$11" lockText="1" noThreeD="1"/>
</file>

<file path=xl/ctrlProps/ctrlProp17.xml><?xml version="1.0" encoding="utf-8"?>
<formControlPr xmlns="http://schemas.microsoft.com/office/spreadsheetml/2009/9/main" objectType="CheckBox" fmlaLink="$P$10" lockText="1" noThreeD="1"/>
</file>

<file path=xl/ctrlProps/ctrlProp18.xml><?xml version="1.0" encoding="utf-8"?>
<formControlPr xmlns="http://schemas.microsoft.com/office/spreadsheetml/2009/9/main" objectType="CheckBox" fmlaLink="$P$11" lockText="1" noThreeD="1"/>
</file>

<file path=xl/ctrlProps/ctrlProp19.xml><?xml version="1.0" encoding="utf-8"?>
<formControlPr xmlns="http://schemas.microsoft.com/office/spreadsheetml/2009/9/main" objectType="CheckBox" checked="Checked" fmlaLink="$G$59" lockText="1" noThreeD="1"/>
</file>

<file path=xl/ctrlProps/ctrlProp2.xml><?xml version="1.0" encoding="utf-8"?>
<formControlPr xmlns="http://schemas.microsoft.com/office/spreadsheetml/2009/9/main" objectType="CheckBox" checked="Checked" fmlaLink="$L$9" lockText="1" noThreeD="1"/>
</file>

<file path=xl/ctrlProps/ctrlProp20.xml><?xml version="1.0" encoding="utf-8"?>
<formControlPr xmlns="http://schemas.microsoft.com/office/spreadsheetml/2009/9/main" objectType="CheckBox" checked="Checked" fmlaLink="$D$59" lockText="1" noThreeD="1"/>
</file>

<file path=xl/ctrlProps/ctrlProp21.xml><?xml version="1.0" encoding="utf-8"?>
<formControlPr xmlns="http://schemas.microsoft.com/office/spreadsheetml/2009/9/main" objectType="CheckBox" checked="Checked" fmlaLink="$J$59" lockText="1" noThreeD="1"/>
</file>

<file path=xl/ctrlProps/ctrlProp22.xml><?xml version="1.0" encoding="utf-8"?>
<formControlPr xmlns="http://schemas.microsoft.com/office/spreadsheetml/2009/9/main" objectType="CheckBox" checked="Checked" fmlaLink="$M$59" lockText="1" noThreeD="1"/>
</file>

<file path=xl/ctrlProps/ctrlProp23.xml><?xml version="1.0" encoding="utf-8"?>
<formControlPr xmlns="http://schemas.microsoft.com/office/spreadsheetml/2009/9/main" objectType="CheckBox" checked="Checked" fmlaLink="$P$59" lockText="1" noThreeD="1"/>
</file>

<file path=xl/ctrlProps/ctrlProp24.xml><?xml version="1.0" encoding="utf-8"?>
<formControlPr xmlns="http://schemas.microsoft.com/office/spreadsheetml/2009/9/main" objectType="CheckBox" checked="Checked" fmlaLink="$D$60" lockText="1" noThreeD="1"/>
</file>

<file path=xl/ctrlProps/ctrlProp25.xml><?xml version="1.0" encoding="utf-8"?>
<formControlPr xmlns="http://schemas.microsoft.com/office/spreadsheetml/2009/9/main" objectType="CheckBox" checked="Checked" fmlaLink="$D$61" lockText="1" noThreeD="1"/>
</file>

<file path=xl/ctrlProps/ctrlProp26.xml><?xml version="1.0" encoding="utf-8"?>
<formControlPr xmlns="http://schemas.microsoft.com/office/spreadsheetml/2009/9/main" objectType="CheckBox" checked="Checked" fmlaLink="$D$62" lockText="1" noThreeD="1"/>
</file>

<file path=xl/ctrlProps/ctrlProp27.xml><?xml version="1.0" encoding="utf-8"?>
<formControlPr xmlns="http://schemas.microsoft.com/office/spreadsheetml/2009/9/main" objectType="CheckBox" checked="Checked" fmlaLink="$D$63" lockText="1" noThreeD="1"/>
</file>

<file path=xl/ctrlProps/ctrlProp28.xml><?xml version="1.0" encoding="utf-8"?>
<formControlPr xmlns="http://schemas.microsoft.com/office/spreadsheetml/2009/9/main" objectType="CheckBox" fmlaLink="$D$64" lockText="1" noThreeD="1"/>
</file>

<file path=xl/ctrlProps/ctrlProp29.xml><?xml version="1.0" encoding="utf-8"?>
<formControlPr xmlns="http://schemas.microsoft.com/office/spreadsheetml/2009/9/main" objectType="CheckBox" checked="Checked" fmlaLink="$G$60" lockText="1" noThreeD="1"/>
</file>

<file path=xl/ctrlProps/ctrlProp3.xml><?xml version="1.0" encoding="utf-8"?>
<formControlPr xmlns="http://schemas.microsoft.com/office/spreadsheetml/2009/9/main" objectType="CheckBox" fmlaLink="$M$9" lockText="1" noThreeD="1"/>
</file>

<file path=xl/ctrlProps/ctrlProp30.xml><?xml version="1.0" encoding="utf-8"?>
<formControlPr xmlns="http://schemas.microsoft.com/office/spreadsheetml/2009/9/main" objectType="CheckBox" checked="Checked" fmlaLink="$G$61" lockText="1" noThreeD="1"/>
</file>

<file path=xl/ctrlProps/ctrlProp31.xml><?xml version="1.0" encoding="utf-8"?>
<formControlPr xmlns="http://schemas.microsoft.com/office/spreadsheetml/2009/9/main" objectType="CheckBox" checked="Checked" fmlaLink="$G$62" lockText="1" noThreeD="1"/>
</file>

<file path=xl/ctrlProps/ctrlProp32.xml><?xml version="1.0" encoding="utf-8"?>
<formControlPr xmlns="http://schemas.microsoft.com/office/spreadsheetml/2009/9/main" objectType="CheckBox" checked="Checked" fmlaLink="$G$63" lockText="1" noThreeD="1"/>
</file>

<file path=xl/ctrlProps/ctrlProp33.xml><?xml version="1.0" encoding="utf-8"?>
<formControlPr xmlns="http://schemas.microsoft.com/office/spreadsheetml/2009/9/main" objectType="CheckBox" checked="Checked" fmlaLink="$G$64" lockText="1" noThreeD="1"/>
</file>

<file path=xl/ctrlProps/ctrlProp34.xml><?xml version="1.0" encoding="utf-8"?>
<formControlPr xmlns="http://schemas.microsoft.com/office/spreadsheetml/2009/9/main" objectType="CheckBox" checked="Checked" fmlaLink="$J$60" lockText="1" noThreeD="1"/>
</file>

<file path=xl/ctrlProps/ctrlProp35.xml><?xml version="1.0" encoding="utf-8"?>
<formControlPr xmlns="http://schemas.microsoft.com/office/spreadsheetml/2009/9/main" objectType="CheckBox" checked="Checked" fmlaLink="$J$61" lockText="1" noThreeD="1"/>
</file>

<file path=xl/ctrlProps/ctrlProp36.xml><?xml version="1.0" encoding="utf-8"?>
<formControlPr xmlns="http://schemas.microsoft.com/office/spreadsheetml/2009/9/main" objectType="CheckBox" fmlaLink="$J$62" lockText="1" noThreeD="1"/>
</file>

<file path=xl/ctrlProps/ctrlProp37.xml><?xml version="1.0" encoding="utf-8"?>
<formControlPr xmlns="http://schemas.microsoft.com/office/spreadsheetml/2009/9/main" objectType="CheckBox" checked="Checked" fmlaLink="$M$60" lockText="1" noThreeD="1"/>
</file>

<file path=xl/ctrlProps/ctrlProp38.xml><?xml version="1.0" encoding="utf-8"?>
<formControlPr xmlns="http://schemas.microsoft.com/office/spreadsheetml/2009/9/main" objectType="CheckBox" checked="Checked" fmlaLink="$M$61" lockText="1" noThreeD="1"/>
</file>

<file path=xl/ctrlProps/ctrlProp39.xml><?xml version="1.0" encoding="utf-8"?>
<formControlPr xmlns="http://schemas.microsoft.com/office/spreadsheetml/2009/9/main" objectType="CheckBox" checked="Checked" fmlaLink="$M$62" lockText="1" noThreeD="1"/>
</file>

<file path=xl/ctrlProps/ctrlProp4.xml><?xml version="1.0" encoding="utf-8"?>
<formControlPr xmlns="http://schemas.microsoft.com/office/spreadsheetml/2009/9/main" objectType="CheckBox" fmlaLink="$N$9" lockText="1" noThreeD="1"/>
</file>

<file path=xl/ctrlProps/ctrlProp40.xml><?xml version="1.0" encoding="utf-8"?>
<formControlPr xmlns="http://schemas.microsoft.com/office/spreadsheetml/2009/9/main" objectType="CheckBox" checked="Checked" fmlaLink="$M$63" lockText="1" noThreeD="1"/>
</file>

<file path=xl/ctrlProps/ctrlProp41.xml><?xml version="1.0" encoding="utf-8"?>
<formControlPr xmlns="http://schemas.microsoft.com/office/spreadsheetml/2009/9/main" objectType="CheckBox" checked="Checked" fmlaLink="$M$64" lockText="1" noThreeD="1"/>
</file>

<file path=xl/ctrlProps/ctrlProp42.xml><?xml version="1.0" encoding="utf-8"?>
<formControlPr xmlns="http://schemas.microsoft.com/office/spreadsheetml/2009/9/main" objectType="CheckBox" checked="Checked" fmlaLink="$P$60" lockText="1" noThreeD="1"/>
</file>

<file path=xl/ctrlProps/ctrlProp43.xml><?xml version="1.0" encoding="utf-8"?>
<formControlPr xmlns="http://schemas.microsoft.com/office/spreadsheetml/2009/9/main" objectType="CheckBox" checked="Checked" fmlaLink="$P$61" lockText="1" noThreeD="1"/>
</file>

<file path=xl/ctrlProps/ctrlProp44.xml><?xml version="1.0" encoding="utf-8"?>
<formControlPr xmlns="http://schemas.microsoft.com/office/spreadsheetml/2009/9/main" objectType="CheckBox" checked="Checked" fmlaLink="$P$62" lockText="1" noThreeD="1"/>
</file>

<file path=xl/ctrlProps/ctrlProp45.xml><?xml version="1.0" encoding="utf-8"?>
<formControlPr xmlns="http://schemas.microsoft.com/office/spreadsheetml/2009/9/main" objectType="CheckBox" checked="Checked" fmlaLink="$P$63" lockText="1" noThreeD="1"/>
</file>

<file path=xl/ctrlProps/ctrlProp46.xml><?xml version="1.0" encoding="utf-8"?>
<formControlPr xmlns="http://schemas.microsoft.com/office/spreadsheetml/2009/9/main" objectType="CheckBox" checked="Checked" fmlaLink="$G$65" lockText="1" noThreeD="1"/>
</file>

<file path=xl/ctrlProps/ctrlProp5.xml><?xml version="1.0" encoding="utf-8"?>
<formControlPr xmlns="http://schemas.microsoft.com/office/spreadsheetml/2009/9/main" objectType="CheckBox" fmlaLink="$O$9" lockText="1" noThreeD="1"/>
</file>

<file path=xl/ctrlProps/ctrlProp6.xml><?xml version="1.0" encoding="utf-8"?>
<formControlPr xmlns="http://schemas.microsoft.com/office/spreadsheetml/2009/9/main" objectType="CheckBox" fmlaLink="$P$9" lockText="1" noThreeD="1"/>
</file>

<file path=xl/ctrlProps/ctrlProp7.xml><?xml version="1.0" encoding="utf-8"?>
<formControlPr xmlns="http://schemas.microsoft.com/office/spreadsheetml/2009/9/main" objectType="CheckBox" fmlaLink="$K$10" lockText="1" noThreeD="1"/>
</file>

<file path=xl/ctrlProps/ctrlProp8.xml><?xml version="1.0" encoding="utf-8"?>
<formControlPr xmlns="http://schemas.microsoft.com/office/spreadsheetml/2009/9/main" objectType="CheckBox" fmlaLink="$K$11" lockText="1" noThreeD="1"/>
</file>

<file path=xl/ctrlProps/ctrlProp9.xml><?xml version="1.0" encoding="utf-8"?>
<formControlPr xmlns="http://schemas.microsoft.com/office/spreadsheetml/2009/9/main" objectType="CheckBox" checked="Checked" fmlaLink="$L$10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7</xdr:row>
          <xdr:rowOff>133350</xdr:rowOff>
        </xdr:from>
        <xdr:to>
          <xdr:col>10</xdr:col>
          <xdr:colOff>419100</xdr:colOff>
          <xdr:row>9</xdr:row>
          <xdr:rowOff>28575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7</xdr:row>
          <xdr:rowOff>133350</xdr:rowOff>
        </xdr:from>
        <xdr:to>
          <xdr:col>11</xdr:col>
          <xdr:colOff>419100</xdr:colOff>
          <xdr:row>9</xdr:row>
          <xdr:rowOff>28575</xdr:rowOff>
        </xdr:to>
        <xdr:sp macro="" textlink="">
          <xdr:nvSpPr>
            <xdr:cNvPr id="1026" name="Check Box 2" hidden="1">
              <a:extLst>
                <a:ext uri="{63B3BB69-23CF-44E3-9099-C40C66FF867C}">
                  <a14:compatExt spid="_x0000_s1026"/>
                </a:ext>
                <a:ext uri="{FF2B5EF4-FFF2-40B4-BE49-F238E27FC236}">
                  <a16:creationId xmlns:a16="http://schemas.microsoft.com/office/drawing/2014/main" id="{00000000-0008-0000-0000-00000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7</xdr:row>
          <xdr:rowOff>133350</xdr:rowOff>
        </xdr:from>
        <xdr:to>
          <xdr:col>12</xdr:col>
          <xdr:colOff>419100</xdr:colOff>
          <xdr:row>9</xdr:row>
          <xdr:rowOff>28575</xdr:rowOff>
        </xdr:to>
        <xdr:sp macro="" textlink="">
          <xdr:nvSpPr>
            <xdr:cNvPr id="1027" name="Check Box 3" hidden="1">
              <a:extLst>
                <a:ext uri="{63B3BB69-23CF-44E3-9099-C40C66FF867C}">
                  <a14:compatExt spid="_x0000_s1027"/>
                </a:ext>
                <a:ext uri="{FF2B5EF4-FFF2-40B4-BE49-F238E27FC236}">
                  <a16:creationId xmlns:a16="http://schemas.microsoft.com/office/drawing/2014/main" id="{00000000-0008-0000-0000-00000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7</xdr:row>
          <xdr:rowOff>133350</xdr:rowOff>
        </xdr:from>
        <xdr:to>
          <xdr:col>13</xdr:col>
          <xdr:colOff>419100</xdr:colOff>
          <xdr:row>9</xdr:row>
          <xdr:rowOff>28575</xdr:rowOff>
        </xdr:to>
        <xdr:sp macro="" textlink="">
          <xdr:nvSpPr>
            <xdr:cNvPr id="1028" name="Check Box 4" hidden="1">
              <a:extLst>
                <a:ext uri="{63B3BB69-23CF-44E3-9099-C40C66FF867C}">
                  <a14:compatExt spid="_x0000_s1028"/>
                </a:ext>
                <a:ext uri="{FF2B5EF4-FFF2-40B4-BE49-F238E27FC236}">
                  <a16:creationId xmlns:a16="http://schemas.microsoft.com/office/drawing/2014/main" id="{00000000-0008-0000-0000-00000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7</xdr:row>
          <xdr:rowOff>133350</xdr:rowOff>
        </xdr:from>
        <xdr:to>
          <xdr:col>14</xdr:col>
          <xdr:colOff>419100</xdr:colOff>
          <xdr:row>9</xdr:row>
          <xdr:rowOff>28575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7</xdr:row>
          <xdr:rowOff>133350</xdr:rowOff>
        </xdr:from>
        <xdr:to>
          <xdr:col>15</xdr:col>
          <xdr:colOff>419100</xdr:colOff>
          <xdr:row>9</xdr:row>
          <xdr:rowOff>28575</xdr:rowOff>
        </xdr:to>
        <xdr:sp macro="" textlink="">
          <xdr:nvSpPr>
            <xdr:cNvPr id="1030" name="Check Box 6" hidden="1">
              <a:extLst>
                <a:ext uri="{63B3BB69-23CF-44E3-9099-C40C66FF867C}">
                  <a14:compatExt spid="_x0000_s1030"/>
                </a:ext>
                <a:ext uri="{FF2B5EF4-FFF2-40B4-BE49-F238E27FC236}">
                  <a16:creationId xmlns:a16="http://schemas.microsoft.com/office/drawing/2014/main" id="{00000000-0008-0000-0000-00000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8</xdr:row>
          <xdr:rowOff>142875</xdr:rowOff>
        </xdr:from>
        <xdr:to>
          <xdr:col>10</xdr:col>
          <xdr:colOff>419100</xdr:colOff>
          <xdr:row>10</xdr:row>
          <xdr:rowOff>28575</xdr:rowOff>
        </xdr:to>
        <xdr:sp macro="" textlink="">
          <xdr:nvSpPr>
            <xdr:cNvPr id="1031" name="Check Box 7" hidden="1">
              <a:extLst>
                <a:ext uri="{63B3BB69-23CF-44E3-9099-C40C66FF867C}">
                  <a14:compatExt spid="_x0000_s1031"/>
                </a:ext>
                <a:ext uri="{FF2B5EF4-FFF2-40B4-BE49-F238E27FC236}">
                  <a16:creationId xmlns:a16="http://schemas.microsoft.com/office/drawing/2014/main" id="{00000000-0008-0000-0000-00000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114300</xdr:colOff>
          <xdr:row>9</xdr:row>
          <xdr:rowOff>142875</xdr:rowOff>
        </xdr:from>
        <xdr:to>
          <xdr:col>10</xdr:col>
          <xdr:colOff>419100</xdr:colOff>
          <xdr:row>11</xdr:row>
          <xdr:rowOff>38100</xdr:rowOff>
        </xdr:to>
        <xdr:sp macro="" textlink="">
          <xdr:nvSpPr>
            <xdr:cNvPr id="1032" name="Check Box 8" hidden="1">
              <a:extLst>
                <a:ext uri="{63B3BB69-23CF-44E3-9099-C40C66FF867C}">
                  <a14:compatExt spid="_x0000_s1032"/>
                </a:ext>
                <a:ext uri="{FF2B5EF4-FFF2-40B4-BE49-F238E27FC236}">
                  <a16:creationId xmlns:a16="http://schemas.microsoft.com/office/drawing/2014/main" id="{00000000-0008-0000-0000-00000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8</xdr:row>
          <xdr:rowOff>142875</xdr:rowOff>
        </xdr:from>
        <xdr:to>
          <xdr:col>11</xdr:col>
          <xdr:colOff>419100</xdr:colOff>
          <xdr:row>10</xdr:row>
          <xdr:rowOff>28575</xdr:rowOff>
        </xdr:to>
        <xdr:sp macro="" textlink="">
          <xdr:nvSpPr>
            <xdr:cNvPr id="1033" name="Check Box 9" hidden="1">
              <a:extLst>
                <a:ext uri="{63B3BB69-23CF-44E3-9099-C40C66FF867C}">
                  <a14:compatExt spid="_x0000_s1033"/>
                </a:ext>
                <a:ext uri="{FF2B5EF4-FFF2-40B4-BE49-F238E27FC236}">
                  <a16:creationId xmlns:a16="http://schemas.microsoft.com/office/drawing/2014/main" id="{00000000-0008-0000-0000-00000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114300</xdr:colOff>
          <xdr:row>9</xdr:row>
          <xdr:rowOff>142875</xdr:rowOff>
        </xdr:from>
        <xdr:to>
          <xdr:col>11</xdr:col>
          <xdr:colOff>419100</xdr:colOff>
          <xdr:row>11</xdr:row>
          <xdr:rowOff>38100</xdr:rowOff>
        </xdr:to>
        <xdr:sp macro="" textlink="">
          <xdr:nvSpPr>
            <xdr:cNvPr id="1034" name="Check Box 10" hidden="1">
              <a:extLst>
                <a:ext uri="{63B3BB69-23CF-44E3-9099-C40C66FF867C}">
                  <a14:compatExt spid="_x0000_s1034"/>
                </a:ext>
                <a:ext uri="{FF2B5EF4-FFF2-40B4-BE49-F238E27FC236}">
                  <a16:creationId xmlns:a16="http://schemas.microsoft.com/office/drawing/2014/main" id="{00000000-0008-0000-0000-00000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8</xdr:row>
          <xdr:rowOff>142875</xdr:rowOff>
        </xdr:from>
        <xdr:to>
          <xdr:col>12</xdr:col>
          <xdr:colOff>419100</xdr:colOff>
          <xdr:row>10</xdr:row>
          <xdr:rowOff>28575</xdr:rowOff>
        </xdr:to>
        <xdr:sp macro="" textlink="">
          <xdr:nvSpPr>
            <xdr:cNvPr id="1035" name="Check Box 11" hidden="1">
              <a:extLst>
                <a:ext uri="{63B3BB69-23CF-44E3-9099-C40C66FF867C}">
                  <a14:compatExt spid="_x0000_s1035"/>
                </a:ext>
                <a:ext uri="{FF2B5EF4-FFF2-40B4-BE49-F238E27FC236}">
                  <a16:creationId xmlns:a16="http://schemas.microsoft.com/office/drawing/2014/main" id="{00000000-0008-0000-0000-00000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9</xdr:row>
          <xdr:rowOff>142875</xdr:rowOff>
        </xdr:from>
        <xdr:to>
          <xdr:col>12</xdr:col>
          <xdr:colOff>419100</xdr:colOff>
          <xdr:row>11</xdr:row>
          <xdr:rowOff>38100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8</xdr:row>
          <xdr:rowOff>142875</xdr:rowOff>
        </xdr:from>
        <xdr:to>
          <xdr:col>13</xdr:col>
          <xdr:colOff>419100</xdr:colOff>
          <xdr:row>10</xdr:row>
          <xdr:rowOff>28575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13</xdr:col>
          <xdr:colOff>114300</xdr:colOff>
          <xdr:row>9</xdr:row>
          <xdr:rowOff>142875</xdr:rowOff>
        </xdr:from>
        <xdr:to>
          <xdr:col>13</xdr:col>
          <xdr:colOff>419100</xdr:colOff>
          <xdr:row>11</xdr:row>
          <xdr:rowOff>38100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8</xdr:row>
          <xdr:rowOff>142875</xdr:rowOff>
        </xdr:from>
        <xdr:to>
          <xdr:col>14</xdr:col>
          <xdr:colOff>419100</xdr:colOff>
          <xdr:row>10</xdr:row>
          <xdr:rowOff>28575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114300</xdr:colOff>
          <xdr:row>9</xdr:row>
          <xdr:rowOff>142875</xdr:rowOff>
        </xdr:from>
        <xdr:to>
          <xdr:col>14</xdr:col>
          <xdr:colOff>419100</xdr:colOff>
          <xdr:row>11</xdr:row>
          <xdr:rowOff>38100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8</xdr:row>
          <xdr:rowOff>142875</xdr:rowOff>
        </xdr:from>
        <xdr:to>
          <xdr:col>15</xdr:col>
          <xdr:colOff>419100</xdr:colOff>
          <xdr:row>10</xdr:row>
          <xdr:rowOff>28575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9</xdr:row>
          <xdr:rowOff>142875</xdr:rowOff>
        </xdr:from>
        <xdr:to>
          <xdr:col>15</xdr:col>
          <xdr:colOff>419100</xdr:colOff>
          <xdr:row>11</xdr:row>
          <xdr:rowOff>38100</xdr:rowOff>
        </xdr:to>
        <xdr:sp macro="" textlink="">
          <xdr:nvSpPr>
            <xdr:cNvPr id="1042" name="Check Box 18" hidden="1">
              <a:extLst>
                <a:ext uri="{63B3BB69-23CF-44E3-9099-C40C66FF867C}">
                  <a14:compatExt spid="_x0000_s1042"/>
                </a:ext>
                <a:ext uri="{FF2B5EF4-FFF2-40B4-BE49-F238E27FC236}">
                  <a16:creationId xmlns:a16="http://schemas.microsoft.com/office/drawing/2014/main" id="{00000000-0008-0000-0000-00001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57</xdr:row>
          <xdr:rowOff>209550</xdr:rowOff>
        </xdr:from>
        <xdr:to>
          <xdr:col>6</xdr:col>
          <xdr:colOff>419100</xdr:colOff>
          <xdr:row>59</xdr:row>
          <xdr:rowOff>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58</xdr:row>
          <xdr:rowOff>0</xdr:rowOff>
        </xdr:from>
        <xdr:to>
          <xdr:col>3</xdr:col>
          <xdr:colOff>419100</xdr:colOff>
          <xdr:row>59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57</xdr:row>
          <xdr:rowOff>209550</xdr:rowOff>
        </xdr:from>
        <xdr:to>
          <xdr:col>9</xdr:col>
          <xdr:colOff>419100</xdr:colOff>
          <xdr:row>59</xdr:row>
          <xdr:rowOff>0</xdr:rowOff>
        </xdr:to>
        <xdr:sp macro="" textlink="">
          <xdr:nvSpPr>
            <xdr:cNvPr id="1046" name="Check Box 22" hidden="1">
              <a:extLst>
                <a:ext uri="{63B3BB69-23CF-44E3-9099-C40C66FF867C}">
                  <a14:compatExt spid="_x0000_s1046"/>
                </a:ext>
                <a:ext uri="{FF2B5EF4-FFF2-40B4-BE49-F238E27FC236}">
                  <a16:creationId xmlns:a16="http://schemas.microsoft.com/office/drawing/2014/main" id="{00000000-0008-0000-0000-00001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57</xdr:row>
          <xdr:rowOff>209550</xdr:rowOff>
        </xdr:from>
        <xdr:to>
          <xdr:col>12</xdr:col>
          <xdr:colOff>419100</xdr:colOff>
          <xdr:row>59</xdr:row>
          <xdr:rowOff>0</xdr:rowOff>
        </xdr:to>
        <xdr:sp macro="" textlink="">
          <xdr:nvSpPr>
            <xdr:cNvPr id="1047" name="Check Box 23" hidden="1">
              <a:extLst>
                <a:ext uri="{63B3BB69-23CF-44E3-9099-C40C66FF867C}">
                  <a14:compatExt spid="_x0000_s1047"/>
                </a:ext>
                <a:ext uri="{FF2B5EF4-FFF2-40B4-BE49-F238E27FC236}">
                  <a16:creationId xmlns:a16="http://schemas.microsoft.com/office/drawing/2014/main" id="{00000000-0008-0000-0000-00001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57</xdr:row>
          <xdr:rowOff>209550</xdr:rowOff>
        </xdr:from>
        <xdr:to>
          <xdr:col>15</xdr:col>
          <xdr:colOff>419100</xdr:colOff>
          <xdr:row>59</xdr:row>
          <xdr:rowOff>0</xdr:rowOff>
        </xdr:to>
        <xdr:sp macro="" textlink="">
          <xdr:nvSpPr>
            <xdr:cNvPr id="1048" name="Check Box 24" hidden="1">
              <a:extLst>
                <a:ext uri="{63B3BB69-23CF-44E3-9099-C40C66FF867C}">
                  <a14:compatExt spid="_x0000_s1048"/>
                </a:ext>
                <a:ext uri="{FF2B5EF4-FFF2-40B4-BE49-F238E27FC236}">
                  <a16:creationId xmlns:a16="http://schemas.microsoft.com/office/drawing/2014/main" id="{00000000-0008-0000-0000-00001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59</xdr:row>
          <xdr:rowOff>0</xdr:rowOff>
        </xdr:from>
        <xdr:to>
          <xdr:col>3</xdr:col>
          <xdr:colOff>419100</xdr:colOff>
          <xdr:row>60</xdr:row>
          <xdr:rowOff>9525</xdr:rowOff>
        </xdr:to>
        <xdr:sp macro="" textlink="">
          <xdr:nvSpPr>
            <xdr:cNvPr id="1049" name="Check Box 25" hidden="1">
              <a:extLst>
                <a:ext uri="{63B3BB69-23CF-44E3-9099-C40C66FF867C}">
                  <a14:compatExt spid="_x0000_s1049"/>
                </a:ext>
                <a:ext uri="{FF2B5EF4-FFF2-40B4-BE49-F238E27FC236}">
                  <a16:creationId xmlns:a16="http://schemas.microsoft.com/office/drawing/2014/main" id="{00000000-0008-0000-0000-00001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60</xdr:row>
          <xdr:rowOff>0</xdr:rowOff>
        </xdr:from>
        <xdr:to>
          <xdr:col>3</xdr:col>
          <xdr:colOff>419100</xdr:colOff>
          <xdr:row>61</xdr:row>
          <xdr:rowOff>9525</xdr:rowOff>
        </xdr:to>
        <xdr:sp macro="" textlink="">
          <xdr:nvSpPr>
            <xdr:cNvPr id="1050" name="Check Box 26" hidden="1">
              <a:extLst>
                <a:ext uri="{63B3BB69-23CF-44E3-9099-C40C66FF867C}">
                  <a14:compatExt spid="_x0000_s1050"/>
                </a:ext>
                <a:ext uri="{FF2B5EF4-FFF2-40B4-BE49-F238E27FC236}">
                  <a16:creationId xmlns:a16="http://schemas.microsoft.com/office/drawing/2014/main" id="{00000000-0008-0000-0000-00001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61</xdr:row>
          <xdr:rowOff>0</xdr:rowOff>
        </xdr:from>
        <xdr:to>
          <xdr:col>3</xdr:col>
          <xdr:colOff>419100</xdr:colOff>
          <xdr:row>62</xdr:row>
          <xdr:rowOff>9525</xdr:rowOff>
        </xdr:to>
        <xdr:sp macro="" textlink="">
          <xdr:nvSpPr>
            <xdr:cNvPr id="1051" name="Check Box 27" hidden="1">
              <a:extLst>
                <a:ext uri="{63B3BB69-23CF-44E3-9099-C40C66FF867C}">
                  <a14:compatExt spid="_x0000_s1051"/>
                </a:ext>
                <a:ext uri="{FF2B5EF4-FFF2-40B4-BE49-F238E27FC236}">
                  <a16:creationId xmlns:a16="http://schemas.microsoft.com/office/drawing/2014/main" id="{00000000-0008-0000-0000-00001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0</xdr:rowOff>
        </xdr:from>
        <xdr:to>
          <xdr:col>3</xdr:col>
          <xdr:colOff>419100</xdr:colOff>
          <xdr:row>63</xdr:row>
          <xdr:rowOff>9525</xdr:rowOff>
        </xdr:to>
        <xdr:sp macro="" textlink="">
          <xdr:nvSpPr>
            <xdr:cNvPr id="1052" name="Check Box 28" hidden="1">
              <a:extLst>
                <a:ext uri="{63B3BB69-23CF-44E3-9099-C40C66FF867C}">
                  <a14:compatExt spid="_x0000_s1052"/>
                </a:ext>
                <a:ext uri="{FF2B5EF4-FFF2-40B4-BE49-F238E27FC236}">
                  <a16:creationId xmlns:a16="http://schemas.microsoft.com/office/drawing/2014/main" id="{00000000-0008-0000-0000-00001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114300</xdr:colOff>
          <xdr:row>62</xdr:row>
          <xdr:rowOff>247650</xdr:rowOff>
        </xdr:from>
        <xdr:to>
          <xdr:col>3</xdr:col>
          <xdr:colOff>419100</xdr:colOff>
          <xdr:row>64</xdr:row>
          <xdr:rowOff>9525</xdr:rowOff>
        </xdr:to>
        <xdr:sp macro="" textlink="">
          <xdr:nvSpPr>
            <xdr:cNvPr id="1053" name="Check Box 29" hidden="1">
              <a:extLst>
                <a:ext uri="{63B3BB69-23CF-44E3-9099-C40C66FF867C}">
                  <a14:compatExt spid="_x0000_s1053"/>
                </a:ext>
                <a:ext uri="{FF2B5EF4-FFF2-40B4-BE49-F238E27FC236}">
                  <a16:creationId xmlns:a16="http://schemas.microsoft.com/office/drawing/2014/main" id="{00000000-0008-0000-0000-00001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59</xdr:row>
          <xdr:rowOff>0</xdr:rowOff>
        </xdr:from>
        <xdr:to>
          <xdr:col>6</xdr:col>
          <xdr:colOff>419100</xdr:colOff>
          <xdr:row>60</xdr:row>
          <xdr:rowOff>0</xdr:rowOff>
        </xdr:to>
        <xdr:sp macro="" textlink="">
          <xdr:nvSpPr>
            <xdr:cNvPr id="1054" name="Check Box 30" hidden="1">
              <a:extLst>
                <a:ext uri="{63B3BB69-23CF-44E3-9099-C40C66FF867C}">
                  <a14:compatExt spid="_x0000_s1054"/>
                </a:ext>
                <a:ext uri="{FF2B5EF4-FFF2-40B4-BE49-F238E27FC236}">
                  <a16:creationId xmlns:a16="http://schemas.microsoft.com/office/drawing/2014/main" id="{00000000-0008-0000-0000-00001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60</xdr:row>
          <xdr:rowOff>0</xdr:rowOff>
        </xdr:from>
        <xdr:to>
          <xdr:col>6</xdr:col>
          <xdr:colOff>419100</xdr:colOff>
          <xdr:row>61</xdr:row>
          <xdr:rowOff>0</xdr:rowOff>
        </xdr:to>
        <xdr:sp macro="" textlink="">
          <xdr:nvSpPr>
            <xdr:cNvPr id="1055" name="Check Box 31" hidden="1">
              <a:extLst>
                <a:ext uri="{63B3BB69-23CF-44E3-9099-C40C66FF867C}">
                  <a14:compatExt spid="_x0000_s1055"/>
                </a:ext>
                <a:ext uri="{FF2B5EF4-FFF2-40B4-BE49-F238E27FC236}">
                  <a16:creationId xmlns:a16="http://schemas.microsoft.com/office/drawing/2014/main" id="{00000000-0008-0000-0000-00001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61</xdr:row>
          <xdr:rowOff>0</xdr:rowOff>
        </xdr:from>
        <xdr:to>
          <xdr:col>6</xdr:col>
          <xdr:colOff>419100</xdr:colOff>
          <xdr:row>62</xdr:row>
          <xdr:rowOff>0</xdr:rowOff>
        </xdr:to>
        <xdr:sp macro="" textlink="">
          <xdr:nvSpPr>
            <xdr:cNvPr id="1056" name="Check Box 32" hidden="1">
              <a:extLst>
                <a:ext uri="{63B3BB69-23CF-44E3-9099-C40C66FF867C}">
                  <a14:compatExt spid="_x0000_s1056"/>
                </a:ext>
                <a:ext uri="{FF2B5EF4-FFF2-40B4-BE49-F238E27FC236}">
                  <a16:creationId xmlns:a16="http://schemas.microsoft.com/office/drawing/2014/main" id="{00000000-0008-0000-0000-00002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0</xdr:rowOff>
        </xdr:from>
        <xdr:to>
          <xdr:col>6</xdr:col>
          <xdr:colOff>419100</xdr:colOff>
          <xdr:row>63</xdr:row>
          <xdr:rowOff>0</xdr:rowOff>
        </xdr:to>
        <xdr:sp macro="" textlink="">
          <xdr:nvSpPr>
            <xdr:cNvPr id="1057" name="Check Box 33" hidden="1">
              <a:extLst>
                <a:ext uri="{63B3BB69-23CF-44E3-9099-C40C66FF867C}">
                  <a14:compatExt spid="_x0000_s1057"/>
                </a:ext>
                <a:ext uri="{FF2B5EF4-FFF2-40B4-BE49-F238E27FC236}">
                  <a16:creationId xmlns:a16="http://schemas.microsoft.com/office/drawing/2014/main" id="{00000000-0008-0000-0000-00002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62</xdr:row>
          <xdr:rowOff>247650</xdr:rowOff>
        </xdr:from>
        <xdr:to>
          <xdr:col>6</xdr:col>
          <xdr:colOff>419100</xdr:colOff>
          <xdr:row>64</xdr:row>
          <xdr:rowOff>0</xdr:rowOff>
        </xdr:to>
        <xdr:sp macro="" textlink="">
          <xdr:nvSpPr>
            <xdr:cNvPr id="1058" name="Check Box 34" hidden="1">
              <a:extLst>
                <a:ext uri="{63B3BB69-23CF-44E3-9099-C40C66FF867C}">
                  <a14:compatExt spid="_x0000_s1058"/>
                </a:ext>
                <a:ext uri="{FF2B5EF4-FFF2-40B4-BE49-F238E27FC236}">
                  <a16:creationId xmlns:a16="http://schemas.microsoft.com/office/drawing/2014/main" id="{00000000-0008-0000-0000-00002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58</xdr:row>
          <xdr:rowOff>238125</xdr:rowOff>
        </xdr:from>
        <xdr:to>
          <xdr:col>9</xdr:col>
          <xdr:colOff>419100</xdr:colOff>
          <xdr:row>59</xdr:row>
          <xdr:rowOff>238125</xdr:rowOff>
        </xdr:to>
        <xdr:sp macro="" textlink="">
          <xdr:nvSpPr>
            <xdr:cNvPr id="1059" name="Check Box 35" hidden="1">
              <a:extLst>
                <a:ext uri="{63B3BB69-23CF-44E3-9099-C40C66FF867C}">
                  <a14:compatExt spid="_x0000_s1059"/>
                </a:ext>
                <a:ext uri="{FF2B5EF4-FFF2-40B4-BE49-F238E27FC236}">
                  <a16:creationId xmlns:a16="http://schemas.microsoft.com/office/drawing/2014/main" id="{00000000-0008-0000-0000-00002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60</xdr:row>
          <xdr:rowOff>0</xdr:rowOff>
        </xdr:from>
        <xdr:to>
          <xdr:col>9</xdr:col>
          <xdr:colOff>419100</xdr:colOff>
          <xdr:row>61</xdr:row>
          <xdr:rowOff>0</xdr:rowOff>
        </xdr:to>
        <xdr:sp macro="" textlink="">
          <xdr:nvSpPr>
            <xdr:cNvPr id="1060" name="Check Box 36" hidden="1">
              <a:extLst>
                <a:ext uri="{63B3BB69-23CF-44E3-9099-C40C66FF867C}">
                  <a14:compatExt spid="_x0000_s1060"/>
                </a:ext>
                <a:ext uri="{FF2B5EF4-FFF2-40B4-BE49-F238E27FC236}">
                  <a16:creationId xmlns:a16="http://schemas.microsoft.com/office/drawing/2014/main" id="{00000000-0008-0000-0000-00002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114300</xdr:colOff>
          <xdr:row>61</xdr:row>
          <xdr:rowOff>0</xdr:rowOff>
        </xdr:from>
        <xdr:to>
          <xdr:col>9</xdr:col>
          <xdr:colOff>419100</xdr:colOff>
          <xdr:row>62</xdr:row>
          <xdr:rowOff>0</xdr:rowOff>
        </xdr:to>
        <xdr:sp macro="" textlink="">
          <xdr:nvSpPr>
            <xdr:cNvPr id="1061" name="Check Box 37" hidden="1">
              <a:extLst>
                <a:ext uri="{63B3BB69-23CF-44E3-9099-C40C66FF867C}">
                  <a14:compatExt spid="_x0000_s1061"/>
                </a:ext>
                <a:ext uri="{FF2B5EF4-FFF2-40B4-BE49-F238E27FC236}">
                  <a16:creationId xmlns:a16="http://schemas.microsoft.com/office/drawing/2014/main" id="{00000000-0008-0000-0000-00002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59</xdr:row>
          <xdr:rowOff>0</xdr:rowOff>
        </xdr:from>
        <xdr:to>
          <xdr:col>12</xdr:col>
          <xdr:colOff>419100</xdr:colOff>
          <xdr:row>60</xdr:row>
          <xdr:rowOff>9525</xdr:rowOff>
        </xdr:to>
        <xdr:sp macro="" textlink="">
          <xdr:nvSpPr>
            <xdr:cNvPr id="1062" name="Check Box 38" hidden="1">
              <a:extLst>
                <a:ext uri="{63B3BB69-23CF-44E3-9099-C40C66FF867C}">
                  <a14:compatExt spid="_x0000_s1062"/>
                </a:ext>
                <a:ext uri="{FF2B5EF4-FFF2-40B4-BE49-F238E27FC236}">
                  <a16:creationId xmlns:a16="http://schemas.microsoft.com/office/drawing/2014/main" id="{00000000-0008-0000-0000-00002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60</xdr:row>
          <xdr:rowOff>0</xdr:rowOff>
        </xdr:from>
        <xdr:to>
          <xdr:col>12</xdr:col>
          <xdr:colOff>419100</xdr:colOff>
          <xdr:row>61</xdr:row>
          <xdr:rowOff>9525</xdr:rowOff>
        </xdr:to>
        <xdr:sp macro="" textlink="">
          <xdr:nvSpPr>
            <xdr:cNvPr id="1063" name="Check Box 39" hidden="1">
              <a:extLst>
                <a:ext uri="{63B3BB69-23CF-44E3-9099-C40C66FF867C}">
                  <a14:compatExt spid="_x0000_s1063"/>
                </a:ext>
                <a:ext uri="{FF2B5EF4-FFF2-40B4-BE49-F238E27FC236}">
                  <a16:creationId xmlns:a16="http://schemas.microsoft.com/office/drawing/2014/main" id="{00000000-0008-0000-0000-00002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61</xdr:row>
          <xdr:rowOff>0</xdr:rowOff>
        </xdr:from>
        <xdr:to>
          <xdr:col>12</xdr:col>
          <xdr:colOff>419100</xdr:colOff>
          <xdr:row>62</xdr:row>
          <xdr:rowOff>9525</xdr:rowOff>
        </xdr:to>
        <xdr:sp macro="" textlink="">
          <xdr:nvSpPr>
            <xdr:cNvPr id="1064" name="Check Box 40" hidden="1">
              <a:extLst>
                <a:ext uri="{63B3BB69-23CF-44E3-9099-C40C66FF867C}">
                  <a14:compatExt spid="_x0000_s1064"/>
                </a:ext>
                <a:ext uri="{FF2B5EF4-FFF2-40B4-BE49-F238E27FC236}">
                  <a16:creationId xmlns:a16="http://schemas.microsoft.com/office/drawing/2014/main" id="{00000000-0008-0000-0000-00002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0</xdr:rowOff>
        </xdr:from>
        <xdr:to>
          <xdr:col>12</xdr:col>
          <xdr:colOff>419100</xdr:colOff>
          <xdr:row>63</xdr:row>
          <xdr:rowOff>9525</xdr:rowOff>
        </xdr:to>
        <xdr:sp macro="" textlink="">
          <xdr:nvSpPr>
            <xdr:cNvPr id="1065" name="Check Box 41" hidden="1">
              <a:extLst>
                <a:ext uri="{63B3BB69-23CF-44E3-9099-C40C66FF867C}">
                  <a14:compatExt spid="_x0000_s1065"/>
                </a:ext>
                <a:ext uri="{FF2B5EF4-FFF2-40B4-BE49-F238E27FC236}">
                  <a16:creationId xmlns:a16="http://schemas.microsoft.com/office/drawing/2014/main" id="{00000000-0008-0000-0000-00002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12</xdr:col>
          <xdr:colOff>114300</xdr:colOff>
          <xdr:row>62</xdr:row>
          <xdr:rowOff>247650</xdr:rowOff>
        </xdr:from>
        <xdr:to>
          <xdr:col>12</xdr:col>
          <xdr:colOff>419100</xdr:colOff>
          <xdr:row>64</xdr:row>
          <xdr:rowOff>9525</xdr:rowOff>
        </xdr:to>
        <xdr:sp macro="" textlink="">
          <xdr:nvSpPr>
            <xdr:cNvPr id="1066" name="Check Box 42" hidden="1">
              <a:extLst>
                <a:ext uri="{63B3BB69-23CF-44E3-9099-C40C66FF867C}">
                  <a14:compatExt spid="_x0000_s1066"/>
                </a:ext>
                <a:ext uri="{FF2B5EF4-FFF2-40B4-BE49-F238E27FC236}">
                  <a16:creationId xmlns:a16="http://schemas.microsoft.com/office/drawing/2014/main" id="{00000000-0008-0000-0000-00002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58</xdr:row>
          <xdr:rowOff>247650</xdr:rowOff>
        </xdr:from>
        <xdr:to>
          <xdr:col>15</xdr:col>
          <xdr:colOff>419100</xdr:colOff>
          <xdr:row>60</xdr:row>
          <xdr:rowOff>0</xdr:rowOff>
        </xdr:to>
        <xdr:sp macro="" textlink="">
          <xdr:nvSpPr>
            <xdr:cNvPr id="1067" name="Check Box 43" hidden="1">
              <a:extLst>
                <a:ext uri="{63B3BB69-23CF-44E3-9099-C40C66FF867C}">
                  <a14:compatExt spid="_x0000_s1067"/>
                </a:ext>
                <a:ext uri="{FF2B5EF4-FFF2-40B4-BE49-F238E27FC236}">
                  <a16:creationId xmlns:a16="http://schemas.microsoft.com/office/drawing/2014/main" id="{00000000-0008-0000-0000-00002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59</xdr:row>
          <xdr:rowOff>247650</xdr:rowOff>
        </xdr:from>
        <xdr:to>
          <xdr:col>15</xdr:col>
          <xdr:colOff>419100</xdr:colOff>
          <xdr:row>61</xdr:row>
          <xdr:rowOff>0</xdr:rowOff>
        </xdr:to>
        <xdr:sp macro="" textlink="">
          <xdr:nvSpPr>
            <xdr:cNvPr id="1068" name="Check Box 44" hidden="1">
              <a:extLst>
                <a:ext uri="{63B3BB69-23CF-44E3-9099-C40C66FF867C}">
                  <a14:compatExt spid="_x0000_s1068"/>
                </a:ext>
                <a:ext uri="{FF2B5EF4-FFF2-40B4-BE49-F238E27FC236}">
                  <a16:creationId xmlns:a16="http://schemas.microsoft.com/office/drawing/2014/main" id="{00000000-0008-0000-0000-00002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60</xdr:row>
          <xdr:rowOff>247650</xdr:rowOff>
        </xdr:from>
        <xdr:to>
          <xdr:col>15</xdr:col>
          <xdr:colOff>419100</xdr:colOff>
          <xdr:row>62</xdr:row>
          <xdr:rowOff>0</xdr:rowOff>
        </xdr:to>
        <xdr:sp macro="" textlink="">
          <xdr:nvSpPr>
            <xdr:cNvPr id="1069" name="Check Box 45" hidden="1">
              <a:extLst>
                <a:ext uri="{63B3BB69-23CF-44E3-9099-C40C66FF867C}">
                  <a14:compatExt spid="_x0000_s1069"/>
                </a:ext>
                <a:ext uri="{FF2B5EF4-FFF2-40B4-BE49-F238E27FC236}">
                  <a16:creationId xmlns:a16="http://schemas.microsoft.com/office/drawing/2014/main" id="{00000000-0008-0000-0000-00002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114300</xdr:colOff>
          <xdr:row>61</xdr:row>
          <xdr:rowOff>247650</xdr:rowOff>
        </xdr:from>
        <xdr:to>
          <xdr:col>15</xdr:col>
          <xdr:colOff>419100</xdr:colOff>
          <xdr:row>63</xdr:row>
          <xdr:rowOff>0</xdr:rowOff>
        </xdr:to>
        <xdr:sp macro="" textlink="">
          <xdr:nvSpPr>
            <xdr:cNvPr id="1070" name="Check Box 46" hidden="1">
              <a:extLst>
                <a:ext uri="{63B3BB69-23CF-44E3-9099-C40C66FF867C}">
                  <a14:compatExt spid="_x0000_s1070"/>
                </a:ext>
                <a:ext uri="{FF2B5EF4-FFF2-40B4-BE49-F238E27FC236}">
                  <a16:creationId xmlns:a16="http://schemas.microsoft.com/office/drawing/2014/main" id="{00000000-0008-0000-0000-00002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114300</xdr:colOff>
          <xdr:row>64</xdr:row>
          <xdr:rowOff>0</xdr:rowOff>
        </xdr:from>
        <xdr:to>
          <xdr:col>6</xdr:col>
          <xdr:colOff>419100</xdr:colOff>
          <xdr:row>65</xdr:row>
          <xdr:rowOff>9525</xdr:rowOff>
        </xdr:to>
        <xdr:sp macro="" textlink="">
          <xdr:nvSpPr>
            <xdr:cNvPr id="1072" name="Check Box 48" hidden="1">
              <a:extLst>
                <a:ext uri="{63B3BB69-23CF-44E3-9099-C40C66FF867C}">
                  <a14:compatExt spid="_x0000_s1072"/>
                </a:ext>
                <a:ext uri="{FF2B5EF4-FFF2-40B4-BE49-F238E27FC236}">
                  <a16:creationId xmlns:a16="http://schemas.microsoft.com/office/drawing/2014/main" id="{00000000-0008-0000-0000-00003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42" Type="http://schemas.openxmlformats.org/officeDocument/2006/relationships/ctrlProp" Target="../ctrlProps/ctrlProp39.xml"/><Relationship Id="rId47" Type="http://schemas.openxmlformats.org/officeDocument/2006/relationships/ctrlProp" Target="../ctrlProps/ctrlProp44.xml"/><Relationship Id="rId50" Type="http://schemas.openxmlformats.org/officeDocument/2006/relationships/comments" Target="../comments1.x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9" Type="http://schemas.openxmlformats.org/officeDocument/2006/relationships/ctrlProp" Target="../ctrlProps/ctrlProp26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40" Type="http://schemas.openxmlformats.org/officeDocument/2006/relationships/ctrlProp" Target="../ctrlProps/ctrlProp37.xml"/><Relationship Id="rId45" Type="http://schemas.openxmlformats.org/officeDocument/2006/relationships/ctrlProp" Target="../ctrlProps/ctrlProp42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49" Type="http://schemas.openxmlformats.org/officeDocument/2006/relationships/ctrlProp" Target="../ctrlProps/ctrlProp46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4" Type="http://schemas.openxmlformats.org/officeDocument/2006/relationships/ctrlProp" Target="../ctrlProps/ctrlProp41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43" Type="http://schemas.openxmlformats.org/officeDocument/2006/relationships/ctrlProp" Target="../ctrlProps/ctrlProp40.xml"/><Relationship Id="rId48" Type="http://schemas.openxmlformats.org/officeDocument/2006/relationships/ctrlProp" Target="../ctrlProps/ctrlProp45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46" Type="http://schemas.openxmlformats.org/officeDocument/2006/relationships/ctrlProp" Target="../ctrlProps/ctrlProp43.xml"/><Relationship Id="rId20" Type="http://schemas.openxmlformats.org/officeDocument/2006/relationships/ctrlProp" Target="../ctrlProps/ctrlProp17.xml"/><Relationship Id="rId41" Type="http://schemas.openxmlformats.org/officeDocument/2006/relationships/ctrlProp" Target="../ctrlProps/ctrlProp38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Q102"/>
  <sheetViews>
    <sheetView tabSelected="1" zoomScale="130" zoomScaleNormal="130" workbookViewId="0">
      <selection activeCell="P76" sqref="P76"/>
    </sheetView>
  </sheetViews>
  <sheetFormatPr defaultColWidth="0" defaultRowHeight="11.25" zeroHeight="1" x14ac:dyDescent="0.25"/>
  <cols>
    <col min="1" max="1" width="0.7109375" style="31" customWidth="1"/>
    <col min="2" max="2" width="7.7109375" style="31" customWidth="1"/>
    <col min="3" max="16" width="6.7109375" style="31" customWidth="1"/>
    <col min="17" max="17" width="0.7109375" style="31" customWidth="1"/>
    <col min="18" max="18" width="9.140625" style="31" hidden="1" customWidth="1"/>
    <col min="19" max="16384" width="9.140625" style="31" hidden="1"/>
  </cols>
  <sheetData>
    <row r="1" spans="1:16" ht="13.5" customHeight="1" x14ac:dyDescent="0.25"/>
    <row r="2" spans="1:16" ht="14.25" customHeight="1" thickBot="1" x14ac:dyDescent="0.3">
      <c r="B2" s="188" t="s">
        <v>0</v>
      </c>
      <c r="C2" s="188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</row>
    <row r="3" spans="1:16" ht="14.25" customHeight="1" thickBot="1" x14ac:dyDescent="0.3">
      <c r="B3" s="20" t="s">
        <v>1</v>
      </c>
      <c r="C3" s="189">
        <v>45883</v>
      </c>
      <c r="D3" s="190"/>
      <c r="E3" s="1"/>
      <c r="F3" s="1"/>
      <c r="G3" s="1"/>
      <c r="H3" s="1"/>
      <c r="I3" s="1"/>
      <c r="J3" s="1"/>
      <c r="K3" s="32" t="s">
        <v>2</v>
      </c>
      <c r="L3" s="191">
        <f>(P31-(P32+P33))/P31*100</f>
        <v>100</v>
      </c>
      <c r="M3" s="191"/>
      <c r="N3" s="32" t="s">
        <v>3</v>
      </c>
      <c r="O3" s="191">
        <f>(P31-P33)/P31*100</f>
        <v>100</v>
      </c>
      <c r="P3" s="191"/>
    </row>
    <row r="4" spans="1:16" ht="14.25" customHeight="1" x14ac:dyDescent="0.25">
      <c r="B4" s="20" t="s">
        <v>4</v>
      </c>
      <c r="C4" s="2" t="s">
        <v>180</v>
      </c>
      <c r="D4" s="3"/>
      <c r="E4" s="3"/>
      <c r="F4" s="3"/>
      <c r="G4" s="1"/>
      <c r="H4" s="1"/>
      <c r="I4" s="1"/>
      <c r="J4" s="1"/>
      <c r="K4" s="1"/>
      <c r="L4" s="1"/>
      <c r="M4" s="1"/>
      <c r="N4" s="1"/>
      <c r="O4" s="1"/>
      <c r="P4" s="1"/>
    </row>
    <row r="5" spans="1:16" ht="14.25" customHeight="1" x14ac:dyDescent="0.25">
      <c r="B5" s="20" t="s">
        <v>5</v>
      </c>
      <c r="C5" s="33" t="s">
        <v>162</v>
      </c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</row>
    <row r="6" spans="1:16" ht="13.5" customHeight="1" x14ac:dyDescent="0.25"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</row>
    <row r="7" spans="1:16" ht="13.5" customHeight="1" x14ac:dyDescent="0.25">
      <c r="B7" s="188" t="s">
        <v>6</v>
      </c>
      <c r="C7" s="188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</row>
    <row r="8" spans="1:16" ht="13.5" customHeight="1" x14ac:dyDescent="0.25">
      <c r="B8" s="4"/>
      <c r="C8" s="20" t="s">
        <v>7</v>
      </c>
      <c r="D8" s="20" t="s">
        <v>8</v>
      </c>
      <c r="E8" s="20" t="s">
        <v>9</v>
      </c>
      <c r="F8" s="20" t="s">
        <v>10</v>
      </c>
      <c r="G8" s="20" t="s">
        <v>11</v>
      </c>
      <c r="H8" s="20" t="s">
        <v>12</v>
      </c>
      <c r="I8" s="20" t="s">
        <v>13</v>
      </c>
      <c r="J8" s="5" t="s">
        <v>14</v>
      </c>
      <c r="K8" s="6" t="s">
        <v>15</v>
      </c>
      <c r="L8" s="6" t="s">
        <v>16</v>
      </c>
      <c r="M8" s="6" t="s">
        <v>17</v>
      </c>
      <c r="N8" s="6" t="s">
        <v>18</v>
      </c>
      <c r="O8" s="6" t="s">
        <v>19</v>
      </c>
      <c r="P8" s="6" t="s">
        <v>20</v>
      </c>
    </row>
    <row r="9" spans="1:16" ht="14.25" customHeight="1" x14ac:dyDescent="0.25">
      <c r="B9" s="89" t="s">
        <v>21</v>
      </c>
      <c r="C9" s="100">
        <v>0.66666666666666663</v>
      </c>
      <c r="D9" s="102">
        <v>2.2000000000000002</v>
      </c>
      <c r="E9" s="102">
        <v>11.1</v>
      </c>
      <c r="F9" s="102">
        <v>21</v>
      </c>
      <c r="G9" s="101" t="s">
        <v>188</v>
      </c>
      <c r="H9" s="102">
        <v>3.2</v>
      </c>
      <c r="I9" s="101">
        <v>64</v>
      </c>
      <c r="J9" s="103">
        <f>IF(L9, 1, 0) + IF(M9, 2, 0) + IF(N9, 4, 0) + IF(O9, 8, 0) + IF(P9, 16, 0)</f>
        <v>1</v>
      </c>
      <c r="K9" s="7" t="b">
        <v>0</v>
      </c>
      <c r="L9" s="7" t="b">
        <v>1</v>
      </c>
      <c r="M9" s="7" t="b">
        <v>0</v>
      </c>
      <c r="N9" s="7" t="b">
        <v>0</v>
      </c>
      <c r="O9" s="7" t="b">
        <v>0</v>
      </c>
      <c r="P9" s="7" t="b">
        <v>0</v>
      </c>
    </row>
    <row r="10" spans="1:16" s="75" customFormat="1" ht="14.25" customHeight="1" x14ac:dyDescent="0.25">
      <c r="B10" s="76" t="s">
        <v>22</v>
      </c>
      <c r="C10" s="100">
        <v>0.9375</v>
      </c>
      <c r="D10" s="102">
        <v>1.8</v>
      </c>
      <c r="E10" s="102">
        <v>8.1999999999999993</v>
      </c>
      <c r="F10" s="102">
        <v>40</v>
      </c>
      <c r="G10" s="101" t="s">
        <v>196</v>
      </c>
      <c r="H10" s="102">
        <v>2.9</v>
      </c>
      <c r="I10" s="118"/>
      <c r="J10" s="103">
        <f>IF(L10, 1, 0) + IF(M10, 2, 0) + IF(N10, 4, 0) + IF(O10, 8, 0) + IF(P10, 16, 0)</f>
        <v>9</v>
      </c>
      <c r="K10" s="8" t="b">
        <v>0</v>
      </c>
      <c r="L10" s="8" t="b">
        <v>1</v>
      </c>
      <c r="M10" s="8" t="b">
        <v>0</v>
      </c>
      <c r="N10" s="8" t="b">
        <v>0</v>
      </c>
      <c r="O10" s="8" t="b">
        <v>1</v>
      </c>
      <c r="P10" s="8" t="b">
        <v>0</v>
      </c>
    </row>
    <row r="11" spans="1:16" s="75" customFormat="1" ht="14.25" customHeight="1" thickBot="1" x14ac:dyDescent="0.3">
      <c r="B11" s="77" t="s">
        <v>23</v>
      </c>
      <c r="C11" s="110">
        <v>0.19444444444444445</v>
      </c>
      <c r="D11" s="111"/>
      <c r="E11" s="111">
        <v>4.9000000000000004</v>
      </c>
      <c r="F11" s="111">
        <v>86</v>
      </c>
      <c r="G11" s="101" t="s">
        <v>196</v>
      </c>
      <c r="H11" s="102">
        <v>4.2</v>
      </c>
      <c r="I11" s="112"/>
      <c r="J11" s="103">
        <f>IF(L11, 1, 0) + IF(M11, 2, 0) + IF(N11, 4, 0) + IF(O11, 8, 0) + IF(P11, 16, 0)</f>
        <v>13</v>
      </c>
      <c r="K11" s="78" t="b">
        <v>0</v>
      </c>
      <c r="L11" s="78" t="b">
        <v>1</v>
      </c>
      <c r="M11" s="78" t="b">
        <v>0</v>
      </c>
      <c r="N11" s="78" t="b">
        <v>1</v>
      </c>
      <c r="O11" s="78" t="b">
        <v>1</v>
      </c>
      <c r="P11" s="78" t="b">
        <v>0</v>
      </c>
    </row>
    <row r="12" spans="1:16" ht="14.25" customHeight="1" thickBot="1" x14ac:dyDescent="0.3">
      <c r="B12" s="10" t="s">
        <v>24</v>
      </c>
      <c r="C12" s="114">
        <f>(24-C9)+C11</f>
        <v>23.527777777777775</v>
      </c>
      <c r="D12" s="11">
        <f>AVERAGE(D9:D11)</f>
        <v>2</v>
      </c>
      <c r="E12" s="11">
        <f>AVERAGE(E9:E11)</f>
        <v>8.0666666666666647</v>
      </c>
      <c r="F12" s="12">
        <f>AVERAGE(F9:F11)</f>
        <v>49</v>
      </c>
      <c r="G12" s="13"/>
      <c r="H12" s="14">
        <f>AVERAGE(H9:H11)</f>
        <v>3.4333333333333336</v>
      </c>
      <c r="I12" s="15"/>
      <c r="J12" s="16">
        <f>AVERAGE(J9:J11)</f>
        <v>7.666666666666667</v>
      </c>
      <c r="K12" s="79"/>
      <c r="L12" s="79"/>
      <c r="M12" s="79"/>
      <c r="N12" s="79"/>
      <c r="O12" s="79"/>
      <c r="P12" s="79"/>
    </row>
    <row r="13" spans="1:16" ht="14.1" customHeight="1" x14ac:dyDescent="0.25"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</row>
    <row r="14" spans="1:16" ht="14.1" customHeight="1" x14ac:dyDescent="0.25">
      <c r="B14" s="188" t="s">
        <v>25</v>
      </c>
      <c r="C14" s="188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</row>
    <row r="15" spans="1:16" ht="14.1" customHeight="1" x14ac:dyDescent="0.25">
      <c r="B15" s="4"/>
      <c r="C15" s="17" t="s">
        <v>26</v>
      </c>
      <c r="D15" s="18" t="s">
        <v>27</v>
      </c>
      <c r="E15" s="18" t="s">
        <v>28</v>
      </c>
      <c r="F15" s="18" t="s">
        <v>29</v>
      </c>
      <c r="G15" s="18" t="s">
        <v>30</v>
      </c>
      <c r="H15" s="18" t="s">
        <v>31</v>
      </c>
      <c r="I15" s="18" t="s">
        <v>32</v>
      </c>
      <c r="J15" s="18" t="s">
        <v>33</v>
      </c>
      <c r="K15" s="18" t="s">
        <v>34</v>
      </c>
      <c r="L15" s="18" t="s">
        <v>35</v>
      </c>
      <c r="M15" s="18" t="s">
        <v>36</v>
      </c>
      <c r="N15" s="18" t="s">
        <v>37</v>
      </c>
      <c r="O15" s="18" t="s">
        <v>38</v>
      </c>
      <c r="P15" s="20" t="s">
        <v>39</v>
      </c>
    </row>
    <row r="16" spans="1:16" s="75" customFormat="1" ht="14.1" customHeight="1" x14ac:dyDescent="0.25">
      <c r="A16" s="31"/>
      <c r="B16" s="21" t="s">
        <v>40</v>
      </c>
      <c r="C16" s="115" t="s">
        <v>173</v>
      </c>
      <c r="D16" s="117" t="s">
        <v>176</v>
      </c>
      <c r="E16" s="101" t="s">
        <v>187</v>
      </c>
      <c r="F16" s="101" t="s">
        <v>186</v>
      </c>
      <c r="G16" s="101" t="s">
        <v>189</v>
      </c>
      <c r="H16" s="101" t="s">
        <v>190</v>
      </c>
      <c r="I16" s="101" t="s">
        <v>191</v>
      </c>
      <c r="J16" s="101" t="s">
        <v>192</v>
      </c>
      <c r="K16" s="93"/>
      <c r="L16" s="93"/>
      <c r="M16" s="93"/>
      <c r="N16" s="93"/>
      <c r="O16" s="93"/>
      <c r="P16" s="101" t="s">
        <v>175</v>
      </c>
    </row>
    <row r="17" spans="1:16" s="75" customFormat="1" ht="14.1" customHeight="1" x14ac:dyDescent="0.25">
      <c r="A17" s="31"/>
      <c r="B17" s="21" t="s">
        <v>41</v>
      </c>
      <c r="C17" s="100">
        <v>0.68055555555555547</v>
      </c>
      <c r="D17" s="100">
        <v>0.68402777777777779</v>
      </c>
      <c r="E17" s="100">
        <v>0.71250000000000002</v>
      </c>
      <c r="F17" s="100">
        <v>0.73125000000000007</v>
      </c>
      <c r="G17" s="100">
        <v>0.98611111111111116</v>
      </c>
      <c r="H17" s="100">
        <v>5.9027777777777783E-2</v>
      </c>
      <c r="I17" s="100">
        <v>0.16388888888888889</v>
      </c>
      <c r="J17" s="100">
        <v>0.18541666666666667</v>
      </c>
      <c r="K17" s="92"/>
      <c r="L17" s="92"/>
      <c r="M17" s="92"/>
      <c r="N17" s="92"/>
      <c r="O17" s="92"/>
      <c r="P17" s="100">
        <v>0.19097222222222221</v>
      </c>
    </row>
    <row r="18" spans="1:16" s="75" customFormat="1" ht="14.1" customHeight="1" x14ac:dyDescent="0.25">
      <c r="A18" s="31"/>
      <c r="B18" s="21" t="s">
        <v>42</v>
      </c>
      <c r="C18" s="101">
        <v>45839</v>
      </c>
      <c r="D18" s="101">
        <f>C18+1</f>
        <v>45840</v>
      </c>
      <c r="E18" s="101">
        <f t="shared" ref="E18:J18" si="0">D19+1</f>
        <v>45851</v>
      </c>
      <c r="F18" s="101">
        <f t="shared" si="0"/>
        <v>45863</v>
      </c>
      <c r="G18" s="101">
        <f t="shared" si="0"/>
        <v>46028</v>
      </c>
      <c r="H18" s="101">
        <f t="shared" si="0"/>
        <v>46075</v>
      </c>
      <c r="I18" s="101">
        <f t="shared" si="0"/>
        <v>46142</v>
      </c>
      <c r="J18" s="101">
        <f t="shared" si="0"/>
        <v>46154</v>
      </c>
      <c r="K18" s="93"/>
      <c r="L18" s="93"/>
      <c r="M18" s="92"/>
      <c r="N18" s="92"/>
      <c r="O18" s="92"/>
      <c r="P18" s="101">
        <f>MAX(C18:O19)+1</f>
        <v>46159</v>
      </c>
    </row>
    <row r="19" spans="1:16" s="75" customFormat="1" ht="14.1" customHeight="1" thickBot="1" x14ac:dyDescent="0.3">
      <c r="A19" s="31"/>
      <c r="B19" s="9" t="s">
        <v>43</v>
      </c>
      <c r="C19" s="80"/>
      <c r="D19" s="101">
        <v>45850</v>
      </c>
      <c r="E19" s="113">
        <v>45862</v>
      </c>
      <c r="F19" s="113">
        <v>46027</v>
      </c>
      <c r="G19" s="113">
        <v>46074</v>
      </c>
      <c r="H19" s="113">
        <v>46141</v>
      </c>
      <c r="I19" s="113">
        <v>46153</v>
      </c>
      <c r="J19" s="113">
        <v>46158</v>
      </c>
      <c r="K19" s="91"/>
      <c r="L19" s="91"/>
      <c r="M19" s="91"/>
      <c r="N19" s="91"/>
      <c r="O19" s="91"/>
      <c r="P19" s="80"/>
    </row>
    <row r="20" spans="1:16" ht="14.1" customHeight="1" thickBot="1" x14ac:dyDescent="0.3">
      <c r="B20" s="19" t="s">
        <v>44</v>
      </c>
      <c r="C20" s="86"/>
      <c r="D20" s="87">
        <f t="shared" ref="D20:L20" si="1">IF(ISNUMBER(D18),D19-D18+1,"")</f>
        <v>11</v>
      </c>
      <c r="E20" s="85">
        <f t="shared" si="1"/>
        <v>12</v>
      </c>
      <c r="F20" s="120">
        <f t="shared" si="1"/>
        <v>165</v>
      </c>
      <c r="G20" s="85">
        <f t="shared" si="1"/>
        <v>47</v>
      </c>
      <c r="H20" s="85">
        <f t="shared" si="1"/>
        <v>67</v>
      </c>
      <c r="I20" s="85">
        <f t="shared" si="1"/>
        <v>12</v>
      </c>
      <c r="J20" s="85">
        <f t="shared" si="1"/>
        <v>5</v>
      </c>
      <c r="K20" s="85" t="str">
        <f t="shared" si="1"/>
        <v/>
      </c>
      <c r="L20" s="85" t="str">
        <f t="shared" si="1"/>
        <v/>
      </c>
      <c r="M20" s="85" t="str">
        <f t="shared" ref="M20:O20" si="2">IF(ISNUMBER(M18),M19-M18+1,"")</f>
        <v/>
      </c>
      <c r="N20" s="85" t="str">
        <f t="shared" si="2"/>
        <v/>
      </c>
      <c r="O20" s="85" t="str">
        <f t="shared" si="2"/>
        <v/>
      </c>
      <c r="P20" s="86"/>
    </row>
    <row r="21" spans="1:16" ht="13.5" customHeight="1" x14ac:dyDescent="0.25"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</row>
    <row r="22" spans="1:16" ht="13.5" customHeight="1" x14ac:dyDescent="0.25">
      <c r="B22" s="194" t="s">
        <v>45</v>
      </c>
      <c r="C22" s="21" t="s">
        <v>21</v>
      </c>
      <c r="D22" s="21" t="s">
        <v>23</v>
      </c>
      <c r="E22" s="21" t="s">
        <v>46</v>
      </c>
      <c r="F22" s="195" t="s">
        <v>47</v>
      </c>
      <c r="G22" s="195"/>
      <c r="H22" s="195"/>
      <c r="I22" s="195"/>
      <c r="J22" s="21" t="s">
        <v>21</v>
      </c>
      <c r="K22" s="21" t="s">
        <v>23</v>
      </c>
      <c r="L22" s="21" t="s">
        <v>46</v>
      </c>
      <c r="M22" s="195" t="s">
        <v>47</v>
      </c>
      <c r="N22" s="195"/>
      <c r="O22" s="195"/>
      <c r="P22" s="195"/>
    </row>
    <row r="23" spans="1:16" ht="13.5" customHeight="1" x14ac:dyDescent="0.25">
      <c r="B23" s="194"/>
      <c r="C23" s="116">
        <v>45845</v>
      </c>
      <c r="D23" s="116">
        <f>C23+2</f>
        <v>45847</v>
      </c>
      <c r="E23" s="115" t="s">
        <v>178</v>
      </c>
      <c r="F23" s="193" t="s">
        <v>194</v>
      </c>
      <c r="G23" s="193"/>
      <c r="H23" s="193"/>
      <c r="I23" s="193"/>
      <c r="J23" s="209"/>
      <c r="K23" s="209"/>
      <c r="L23" s="93"/>
      <c r="M23" s="193" t="s">
        <v>179</v>
      </c>
      <c r="N23" s="193"/>
      <c r="O23" s="193"/>
      <c r="P23" s="193"/>
    </row>
    <row r="24" spans="1:16" ht="13.5" customHeight="1" x14ac:dyDescent="0.25">
      <c r="B24" s="194"/>
      <c r="C24" s="104"/>
      <c r="D24" s="104"/>
      <c r="E24" s="101" t="s">
        <v>174</v>
      </c>
      <c r="F24" s="193" t="s">
        <v>179</v>
      </c>
      <c r="G24" s="193"/>
      <c r="H24" s="193"/>
      <c r="I24" s="193"/>
      <c r="J24" s="209"/>
      <c r="K24" s="209"/>
      <c r="L24" s="93"/>
      <c r="M24" s="193" t="s">
        <v>179</v>
      </c>
      <c r="N24" s="193"/>
      <c r="O24" s="193"/>
      <c r="P24" s="193"/>
    </row>
    <row r="25" spans="1:16" ht="13.5" customHeight="1" x14ac:dyDescent="0.25">
      <c r="B25" s="194"/>
      <c r="C25" s="104">
        <f>D23+1</f>
        <v>45848</v>
      </c>
      <c r="D25" s="104">
        <f>C25+2</f>
        <v>45850</v>
      </c>
      <c r="E25" s="101" t="s">
        <v>177</v>
      </c>
      <c r="F25" s="193" t="s">
        <v>193</v>
      </c>
      <c r="G25" s="193"/>
      <c r="H25" s="193"/>
      <c r="I25" s="193"/>
      <c r="J25" s="209"/>
      <c r="K25" s="209"/>
      <c r="L25" s="93"/>
      <c r="M25" s="193" t="s">
        <v>179</v>
      </c>
      <c r="N25" s="193"/>
      <c r="O25" s="193"/>
      <c r="P25" s="193"/>
    </row>
    <row r="26" spans="1:16" ht="13.5" customHeight="1" x14ac:dyDescent="0.25">
      <c r="B26" s="194"/>
      <c r="C26" s="104"/>
      <c r="D26" s="104"/>
      <c r="E26" s="101" t="s">
        <v>48</v>
      </c>
      <c r="F26" s="193" t="s">
        <v>179</v>
      </c>
      <c r="G26" s="193"/>
      <c r="H26" s="193"/>
      <c r="I26" s="193"/>
      <c r="J26" s="209"/>
      <c r="K26" s="209"/>
      <c r="L26" s="93"/>
      <c r="M26" s="193" t="s">
        <v>179</v>
      </c>
      <c r="N26" s="193"/>
      <c r="O26" s="193"/>
      <c r="P26" s="193"/>
    </row>
    <row r="27" spans="1:16" ht="13.5" customHeight="1" x14ac:dyDescent="0.25">
      <c r="B27" s="1"/>
      <c r="C27" s="94"/>
      <c r="D27" s="94"/>
      <c r="E27" s="94"/>
      <c r="F27" s="94"/>
      <c r="G27" s="94"/>
      <c r="H27" s="94"/>
      <c r="I27" s="94"/>
      <c r="J27" s="94"/>
      <c r="K27" s="94"/>
      <c r="L27" s="94"/>
      <c r="M27" s="94"/>
      <c r="N27" s="94"/>
      <c r="O27" s="94"/>
      <c r="P27" s="94"/>
    </row>
    <row r="28" spans="1:16" ht="14.1" customHeight="1" thickBot="1" x14ac:dyDescent="0.3">
      <c r="B28" s="188" t="s">
        <v>49</v>
      </c>
      <c r="C28" s="188"/>
      <c r="D28" s="188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</row>
    <row r="29" spans="1:16" ht="14.1" customHeight="1" x14ac:dyDescent="0.25">
      <c r="B29" s="22"/>
      <c r="C29" s="23" t="s">
        <v>50</v>
      </c>
      <c r="D29" s="24" t="s">
        <v>51</v>
      </c>
      <c r="E29" s="24" t="s">
        <v>52</v>
      </c>
      <c r="F29" s="24" t="s">
        <v>53</v>
      </c>
      <c r="G29" s="24" t="s">
        <v>54</v>
      </c>
      <c r="H29" s="24" t="s">
        <v>55</v>
      </c>
      <c r="I29" s="24" t="s">
        <v>56</v>
      </c>
      <c r="J29" s="24" t="s">
        <v>57</v>
      </c>
      <c r="K29" s="24" t="s">
        <v>58</v>
      </c>
      <c r="L29" s="24" t="s">
        <v>59</v>
      </c>
      <c r="M29" s="24" t="s">
        <v>60</v>
      </c>
      <c r="N29" s="24" t="s">
        <v>61</v>
      </c>
      <c r="O29" s="25" t="s">
        <v>62</v>
      </c>
      <c r="P29" s="26" t="s">
        <v>63</v>
      </c>
    </row>
    <row r="30" spans="1:16" ht="14.1" customHeight="1" x14ac:dyDescent="0.25">
      <c r="B30" s="22" t="s">
        <v>167</v>
      </c>
      <c r="C30" s="121">
        <v>0.2638888888888889</v>
      </c>
      <c r="D30" s="122">
        <v>0.10486111111111111</v>
      </c>
      <c r="E30" s="122">
        <v>6.25E-2</v>
      </c>
      <c r="F30" s="210"/>
      <c r="G30" s="210"/>
      <c r="H30" s="210"/>
      <c r="I30" s="210"/>
      <c r="J30" s="210"/>
      <c r="K30" s="211"/>
      <c r="L30" s="210"/>
      <c r="M30" s="210"/>
      <c r="N30" s="210"/>
      <c r="O30" s="210"/>
      <c r="P30" s="123">
        <f>SUM(C30:J30,L30:N30)</f>
        <v>0.43125000000000002</v>
      </c>
    </row>
    <row r="31" spans="1:16" ht="14.1" customHeight="1" x14ac:dyDescent="0.25">
      <c r="B31" s="22" t="s">
        <v>168</v>
      </c>
      <c r="C31" s="108">
        <v>0.25486111111111109</v>
      </c>
      <c r="D31" s="109">
        <v>0.10486111111111111</v>
      </c>
      <c r="E31" s="109">
        <v>7.2916666666666671E-2</v>
      </c>
      <c r="F31" s="212"/>
      <c r="G31" s="109">
        <v>1.8749999999999999E-2</v>
      </c>
      <c r="H31" s="212"/>
      <c r="I31" s="212"/>
      <c r="J31" s="212"/>
      <c r="K31" s="109">
        <v>1.9444444444444445E-2</v>
      </c>
      <c r="L31" s="212"/>
      <c r="M31" s="212"/>
      <c r="N31" s="212"/>
      <c r="O31" s="213"/>
      <c r="P31" s="123">
        <f>SUM(C31:N31)</f>
        <v>0.47083333333333333</v>
      </c>
    </row>
    <row r="32" spans="1:16" ht="14.1" customHeight="1" x14ac:dyDescent="0.25">
      <c r="B32" s="22" t="s">
        <v>64</v>
      </c>
      <c r="C32" s="214"/>
      <c r="D32" s="215"/>
      <c r="E32" s="215"/>
      <c r="F32" s="215"/>
      <c r="G32" s="215"/>
      <c r="H32" s="215"/>
      <c r="I32" s="215"/>
      <c r="J32" s="215"/>
      <c r="K32" s="215"/>
      <c r="L32" s="215"/>
      <c r="M32" s="215"/>
      <c r="N32" s="215"/>
      <c r="O32" s="216"/>
      <c r="P32" s="123">
        <f>SUM(C32:N32)</f>
        <v>0</v>
      </c>
    </row>
    <row r="33" spans="2:16" ht="14.1" customHeight="1" thickBot="1" x14ac:dyDescent="0.3">
      <c r="B33" s="22" t="s">
        <v>65</v>
      </c>
      <c r="C33" s="217"/>
      <c r="D33" s="218"/>
      <c r="E33" s="218"/>
      <c r="F33" s="218"/>
      <c r="G33" s="218"/>
      <c r="H33" s="218"/>
      <c r="I33" s="218"/>
      <c r="J33" s="218"/>
      <c r="K33" s="218"/>
      <c r="L33" s="218"/>
      <c r="M33" s="218"/>
      <c r="N33" s="218"/>
      <c r="O33" s="219"/>
      <c r="P33" s="124">
        <f>SUM(C33:N33)</f>
        <v>0</v>
      </c>
    </row>
    <row r="34" spans="2:16" ht="14.1" customHeight="1" x14ac:dyDescent="0.25">
      <c r="B34" s="69" t="s">
        <v>166</v>
      </c>
      <c r="C34" s="95">
        <f>C31-C32-C33</f>
        <v>0.25486111111111109</v>
      </c>
      <c r="D34" s="95">
        <f t="shared" ref="D34:P34" si="3">D31-D32-D33</f>
        <v>0.10486111111111111</v>
      </c>
      <c r="E34" s="95">
        <f t="shared" si="3"/>
        <v>7.2916666666666671E-2</v>
      </c>
      <c r="F34" s="95">
        <f t="shared" si="3"/>
        <v>0</v>
      </c>
      <c r="G34" s="95">
        <f t="shared" si="3"/>
        <v>1.8749999999999999E-2</v>
      </c>
      <c r="H34" s="95">
        <f t="shared" si="3"/>
        <v>0</v>
      </c>
      <c r="I34" s="95">
        <f t="shared" si="3"/>
        <v>0</v>
      </c>
      <c r="J34" s="95">
        <f t="shared" si="3"/>
        <v>0</v>
      </c>
      <c r="K34" s="95">
        <f t="shared" si="3"/>
        <v>1.9444444444444445E-2</v>
      </c>
      <c r="L34" s="95">
        <f t="shared" si="3"/>
        <v>0</v>
      </c>
      <c r="M34" s="95">
        <f t="shared" si="3"/>
        <v>0</v>
      </c>
      <c r="N34" s="95">
        <f t="shared" si="3"/>
        <v>0</v>
      </c>
      <c r="O34" s="96"/>
      <c r="P34" s="97">
        <f t="shared" si="3"/>
        <v>0.47083333333333333</v>
      </c>
    </row>
    <row r="35" spans="2:16" ht="13.5" customHeight="1" x14ac:dyDescent="0.25">
      <c r="C35" s="70"/>
      <c r="D35" s="70"/>
      <c r="E35" s="70"/>
      <c r="F35" s="70"/>
      <c r="G35" s="70"/>
      <c r="H35" s="70"/>
      <c r="I35" s="70"/>
      <c r="J35" s="70"/>
      <c r="K35" s="70"/>
      <c r="L35" s="70"/>
      <c r="M35" s="70"/>
      <c r="N35" s="70"/>
      <c r="O35" s="70"/>
      <c r="P35" s="70"/>
    </row>
    <row r="36" spans="2:16" ht="18" customHeight="1" x14ac:dyDescent="0.25">
      <c r="B36" s="183" t="s">
        <v>66</v>
      </c>
      <c r="C36" s="187" t="s">
        <v>195</v>
      </c>
      <c r="D36" s="187"/>
      <c r="E36" s="187"/>
      <c r="F36" s="187"/>
      <c r="G36" s="187"/>
      <c r="H36" s="187"/>
      <c r="I36" s="186"/>
      <c r="J36" s="181"/>
      <c r="K36" s="187"/>
      <c r="L36" s="187"/>
      <c r="M36" s="181"/>
      <c r="N36" s="181"/>
      <c r="O36" s="181"/>
      <c r="P36" s="181"/>
    </row>
    <row r="37" spans="2:16" ht="18" customHeight="1" x14ac:dyDescent="0.25">
      <c r="B37" s="184"/>
      <c r="C37" s="196"/>
      <c r="D37" s="196"/>
      <c r="E37" s="181"/>
      <c r="F37" s="181"/>
      <c r="G37" s="186"/>
      <c r="H37" s="181"/>
      <c r="I37" s="182"/>
      <c r="J37" s="181"/>
      <c r="K37" s="182"/>
      <c r="L37" s="181"/>
      <c r="M37" s="181"/>
      <c r="N37" s="181"/>
      <c r="O37" s="181"/>
      <c r="P37" s="181"/>
    </row>
    <row r="38" spans="2:16" ht="18" customHeight="1" x14ac:dyDescent="0.25">
      <c r="B38" s="184"/>
      <c r="C38" s="186"/>
      <c r="D38" s="181"/>
      <c r="E38" s="181"/>
      <c r="F38" s="181"/>
      <c r="G38" s="182"/>
      <c r="H38" s="181"/>
      <c r="I38" s="182"/>
      <c r="J38" s="181"/>
      <c r="K38" s="182"/>
      <c r="L38" s="181"/>
      <c r="M38" s="181"/>
      <c r="N38" s="181"/>
      <c r="O38" s="181"/>
      <c r="P38" s="181"/>
    </row>
    <row r="39" spans="2:16" ht="18" customHeight="1" x14ac:dyDescent="0.25">
      <c r="B39" s="184"/>
      <c r="C39" s="181"/>
      <c r="D39" s="181"/>
      <c r="E39" s="181"/>
      <c r="F39" s="181"/>
      <c r="G39" s="186"/>
      <c r="H39" s="181"/>
      <c r="I39" s="182"/>
      <c r="J39" s="181"/>
      <c r="K39" s="182"/>
      <c r="L39" s="181"/>
      <c r="M39" s="181"/>
      <c r="N39" s="181"/>
      <c r="O39" s="181"/>
      <c r="P39" s="181"/>
    </row>
    <row r="40" spans="2:16" ht="18" customHeight="1" x14ac:dyDescent="0.25">
      <c r="B40" s="184"/>
      <c r="C40" s="181"/>
      <c r="D40" s="181"/>
      <c r="E40" s="181"/>
      <c r="F40" s="181"/>
      <c r="G40" s="181"/>
      <c r="H40" s="181"/>
      <c r="I40" s="181"/>
      <c r="J40" s="181"/>
      <c r="K40" s="182"/>
      <c r="L40" s="181"/>
      <c r="M40" s="181"/>
      <c r="N40" s="181"/>
      <c r="O40" s="181"/>
      <c r="P40" s="181"/>
    </row>
    <row r="41" spans="2:16" ht="18" customHeight="1" x14ac:dyDescent="0.25">
      <c r="B41" s="185"/>
      <c r="C41" s="181"/>
      <c r="D41" s="181"/>
      <c r="E41" s="181"/>
      <c r="F41" s="181"/>
      <c r="G41" s="181"/>
      <c r="H41" s="181"/>
      <c r="I41" s="181"/>
      <c r="J41" s="181"/>
      <c r="K41" s="181"/>
      <c r="L41" s="181"/>
      <c r="M41" s="181"/>
      <c r="N41" s="181"/>
      <c r="O41" s="181"/>
      <c r="P41" s="181"/>
    </row>
    <row r="42" spans="2:16" ht="13.5" customHeight="1" x14ac:dyDescent="0.25"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</row>
    <row r="43" spans="2:16" ht="14.1" customHeight="1" x14ac:dyDescent="0.25">
      <c r="B43" s="166" t="s">
        <v>67</v>
      </c>
      <c r="C43" s="167"/>
      <c r="D43" s="167"/>
      <c r="E43" s="167"/>
      <c r="F43" s="167"/>
      <c r="G43" s="167"/>
      <c r="H43" s="167"/>
      <c r="I43" s="167"/>
      <c r="J43" s="167"/>
      <c r="K43" s="167"/>
      <c r="L43" s="167"/>
      <c r="M43" s="167"/>
      <c r="N43" s="167"/>
      <c r="O43" s="167"/>
      <c r="P43" s="168"/>
    </row>
    <row r="44" spans="2:16" ht="14.1" customHeight="1" x14ac:dyDescent="0.25">
      <c r="B44" s="169"/>
      <c r="C44" s="170"/>
      <c r="D44" s="170"/>
      <c r="E44" s="170"/>
      <c r="F44" s="170"/>
      <c r="G44" s="170"/>
      <c r="H44" s="170"/>
      <c r="I44" s="170"/>
      <c r="J44" s="170"/>
      <c r="K44" s="170"/>
      <c r="L44" s="170"/>
      <c r="M44" s="170"/>
      <c r="N44" s="170"/>
      <c r="O44" s="170"/>
      <c r="P44" s="171"/>
    </row>
    <row r="45" spans="2:16" ht="14.1" customHeight="1" x14ac:dyDescent="0.25">
      <c r="B45" s="172"/>
      <c r="C45" s="173"/>
      <c r="D45" s="173"/>
      <c r="E45" s="173"/>
      <c r="F45" s="173"/>
      <c r="G45" s="173"/>
      <c r="H45" s="173"/>
      <c r="I45" s="173"/>
      <c r="J45" s="173"/>
      <c r="K45" s="173"/>
      <c r="L45" s="173"/>
      <c r="M45" s="173"/>
      <c r="N45" s="173"/>
      <c r="O45" s="173"/>
      <c r="P45" s="174"/>
    </row>
    <row r="46" spans="2:16" ht="14.1" customHeight="1" x14ac:dyDescent="0.25">
      <c r="B46" s="175"/>
      <c r="C46" s="176"/>
      <c r="D46" s="176"/>
      <c r="E46" s="176"/>
      <c r="F46" s="176"/>
      <c r="G46" s="176"/>
      <c r="H46" s="176"/>
      <c r="I46" s="176"/>
      <c r="J46" s="176"/>
      <c r="K46" s="176"/>
      <c r="L46" s="176"/>
      <c r="M46" s="176"/>
      <c r="N46" s="176"/>
      <c r="O46" s="176"/>
      <c r="P46" s="177"/>
    </row>
    <row r="47" spans="2:16" ht="14.1" customHeight="1" x14ac:dyDescent="0.25">
      <c r="B47" s="178"/>
      <c r="C47" s="179"/>
      <c r="D47" s="179"/>
      <c r="E47" s="179"/>
      <c r="F47" s="179"/>
      <c r="G47" s="179"/>
      <c r="H47" s="179"/>
      <c r="I47" s="179"/>
      <c r="J47" s="179"/>
      <c r="K47" s="179"/>
      <c r="L47" s="179"/>
      <c r="M47" s="179"/>
      <c r="N47" s="179"/>
      <c r="O47" s="179"/>
      <c r="P47" s="180"/>
    </row>
    <row r="48" spans="2:16" ht="14.1" customHeight="1" x14ac:dyDescent="0.25">
      <c r="B48" s="150"/>
      <c r="C48" s="151"/>
      <c r="D48" s="151"/>
      <c r="E48" s="151"/>
      <c r="F48" s="151"/>
      <c r="G48" s="151"/>
      <c r="H48" s="151"/>
      <c r="I48" s="151"/>
      <c r="J48" s="151"/>
      <c r="K48" s="151"/>
      <c r="L48" s="151"/>
      <c r="M48" s="151"/>
      <c r="N48" s="151"/>
      <c r="O48" s="151"/>
      <c r="P48" s="152"/>
    </row>
    <row r="49" spans="2:16" ht="14.1" customHeight="1" x14ac:dyDescent="0.25">
      <c r="B49" s="150"/>
      <c r="C49" s="151"/>
      <c r="D49" s="151"/>
      <c r="E49" s="151"/>
      <c r="F49" s="151"/>
      <c r="G49" s="151"/>
      <c r="H49" s="151"/>
      <c r="I49" s="151"/>
      <c r="J49" s="151"/>
      <c r="K49" s="151"/>
      <c r="L49" s="151"/>
      <c r="M49" s="151"/>
      <c r="N49" s="151"/>
      <c r="O49" s="151"/>
      <c r="P49" s="152"/>
    </row>
    <row r="50" spans="2:16" ht="14.1" customHeight="1" x14ac:dyDescent="0.25">
      <c r="B50" s="150"/>
      <c r="C50" s="151"/>
      <c r="D50" s="151"/>
      <c r="E50" s="151"/>
      <c r="F50" s="151"/>
      <c r="G50" s="151"/>
      <c r="H50" s="151"/>
      <c r="I50" s="151"/>
      <c r="J50" s="151"/>
      <c r="K50" s="151"/>
      <c r="L50" s="151"/>
      <c r="M50" s="151"/>
      <c r="N50" s="151"/>
      <c r="O50" s="151"/>
      <c r="P50" s="152"/>
    </row>
    <row r="51" spans="2:16" ht="14.1" customHeight="1" x14ac:dyDescent="0.25">
      <c r="B51" s="150"/>
      <c r="C51" s="151"/>
      <c r="D51" s="151"/>
      <c r="E51" s="151"/>
      <c r="F51" s="151"/>
      <c r="G51" s="151"/>
      <c r="H51" s="151"/>
      <c r="I51" s="151"/>
      <c r="J51" s="151"/>
      <c r="K51" s="151"/>
      <c r="L51" s="151"/>
      <c r="M51" s="151"/>
      <c r="N51" s="151"/>
      <c r="O51" s="151"/>
      <c r="P51" s="152"/>
    </row>
    <row r="52" spans="2:16" ht="14.1" customHeight="1" thickBot="1" x14ac:dyDescent="0.3">
      <c r="B52" s="153"/>
      <c r="C52" s="154"/>
      <c r="D52" s="151"/>
      <c r="E52" s="151"/>
      <c r="F52" s="151"/>
      <c r="G52" s="154"/>
      <c r="H52" s="154"/>
      <c r="I52" s="154"/>
      <c r="J52" s="154"/>
      <c r="K52" s="154"/>
      <c r="L52" s="154"/>
      <c r="M52" s="154"/>
      <c r="N52" s="154"/>
      <c r="O52" s="154"/>
      <c r="P52" s="155"/>
    </row>
    <row r="53" spans="2:16" ht="14.1" customHeight="1" thickTop="1" thickBot="1" x14ac:dyDescent="0.3">
      <c r="B53" s="156" t="s">
        <v>165</v>
      </c>
      <c r="C53" s="157"/>
      <c r="D53" s="90"/>
      <c r="E53" s="90"/>
      <c r="F53" s="90"/>
      <c r="G53" s="160"/>
      <c r="H53" s="161"/>
      <c r="I53" s="161"/>
      <c r="J53" s="161"/>
      <c r="K53" s="161"/>
      <c r="L53" s="161"/>
      <c r="M53" s="161"/>
      <c r="N53" s="161"/>
      <c r="O53" s="161"/>
      <c r="P53" s="162"/>
    </row>
    <row r="54" spans="2:16" ht="14.1" customHeight="1" thickTop="1" thickBot="1" x14ac:dyDescent="0.3">
      <c r="B54" s="158" t="s">
        <v>164</v>
      </c>
      <c r="C54" s="159"/>
      <c r="D54" s="159"/>
      <c r="E54" s="159"/>
      <c r="F54" s="119">
        <v>1014</v>
      </c>
      <c r="G54" s="163"/>
      <c r="H54" s="164"/>
      <c r="I54" s="164"/>
      <c r="J54" s="164"/>
      <c r="K54" s="164"/>
      <c r="L54" s="164"/>
      <c r="M54" s="164"/>
      <c r="N54" s="164"/>
      <c r="O54" s="164"/>
      <c r="P54" s="165"/>
    </row>
    <row r="55" spans="2:16" ht="13.5" customHeight="1" thickTop="1" x14ac:dyDescent="0.25"/>
    <row r="56" spans="2:16" ht="17.25" customHeight="1" x14ac:dyDescent="0.25">
      <c r="B56" s="137" t="s">
        <v>68</v>
      </c>
      <c r="C56" s="137"/>
      <c r="D56" s="27"/>
      <c r="E56" s="27"/>
      <c r="F56" s="27"/>
      <c r="G56" s="27"/>
      <c r="H56" s="27"/>
      <c r="I56" s="27"/>
      <c r="J56" s="27"/>
      <c r="K56" s="27"/>
      <c r="L56" s="27"/>
      <c r="M56" s="27"/>
      <c r="N56" s="28"/>
      <c r="O56" s="28"/>
      <c r="P56" s="28"/>
    </row>
    <row r="57" spans="2:16" ht="17.100000000000001" customHeight="1" x14ac:dyDescent="0.25">
      <c r="B57" s="138" t="s">
        <v>69</v>
      </c>
      <c r="C57" s="139"/>
      <c r="D57" s="139"/>
      <c r="E57" s="139"/>
      <c r="F57" s="139"/>
      <c r="G57" s="139"/>
      <c r="H57" s="139"/>
      <c r="I57" s="139"/>
      <c r="J57" s="139"/>
      <c r="K57" s="139"/>
      <c r="L57" s="139"/>
      <c r="M57" s="140"/>
      <c r="N57" s="141" t="s">
        <v>70</v>
      </c>
      <c r="O57" s="139"/>
      <c r="P57" s="142"/>
    </row>
    <row r="58" spans="2:16" ht="17.100000000000001" customHeight="1" x14ac:dyDescent="0.25">
      <c r="B58" s="143" t="s">
        <v>71</v>
      </c>
      <c r="C58" s="144"/>
      <c r="D58" s="145"/>
      <c r="E58" s="143" t="s">
        <v>72</v>
      </c>
      <c r="F58" s="144"/>
      <c r="G58" s="145"/>
      <c r="H58" s="144" t="s">
        <v>73</v>
      </c>
      <c r="I58" s="144"/>
      <c r="J58" s="144"/>
      <c r="K58" s="146" t="s">
        <v>74</v>
      </c>
      <c r="L58" s="144"/>
      <c r="M58" s="147"/>
      <c r="N58" s="148"/>
      <c r="O58" s="144"/>
      <c r="P58" s="149"/>
    </row>
    <row r="59" spans="2:16" ht="20.100000000000001" customHeight="1" x14ac:dyDescent="0.25">
      <c r="B59" s="125" t="s">
        <v>75</v>
      </c>
      <c r="C59" s="126"/>
      <c r="D59" s="29" t="b">
        <v>1</v>
      </c>
      <c r="E59" s="125" t="s">
        <v>76</v>
      </c>
      <c r="F59" s="126"/>
      <c r="G59" s="29" t="b">
        <v>1</v>
      </c>
      <c r="H59" s="133" t="s">
        <v>77</v>
      </c>
      <c r="I59" s="126"/>
      <c r="J59" s="29" t="b">
        <v>1</v>
      </c>
      <c r="K59" s="133" t="s">
        <v>78</v>
      </c>
      <c r="L59" s="126"/>
      <c r="M59" s="29" t="b">
        <v>1</v>
      </c>
      <c r="N59" s="134" t="s">
        <v>79</v>
      </c>
      <c r="O59" s="126"/>
      <c r="P59" s="29" t="b">
        <v>1</v>
      </c>
    </row>
    <row r="60" spans="2:16" ht="20.100000000000001" customHeight="1" x14ac:dyDescent="0.25">
      <c r="B60" s="125" t="s">
        <v>80</v>
      </c>
      <c r="C60" s="126"/>
      <c r="D60" s="29" t="b">
        <v>1</v>
      </c>
      <c r="E60" s="125" t="s">
        <v>81</v>
      </c>
      <c r="F60" s="126"/>
      <c r="G60" s="29" t="b">
        <v>1</v>
      </c>
      <c r="H60" s="133" t="s">
        <v>82</v>
      </c>
      <c r="I60" s="126"/>
      <c r="J60" s="29" t="b">
        <v>1</v>
      </c>
      <c r="K60" s="133" t="s">
        <v>83</v>
      </c>
      <c r="L60" s="126"/>
      <c r="M60" s="29" t="b">
        <v>1</v>
      </c>
      <c r="N60" s="134" t="s">
        <v>84</v>
      </c>
      <c r="O60" s="126"/>
      <c r="P60" s="29" t="b">
        <v>1</v>
      </c>
    </row>
    <row r="61" spans="2:16" ht="20.100000000000001" customHeight="1" x14ac:dyDescent="0.25">
      <c r="B61" s="125" t="s">
        <v>85</v>
      </c>
      <c r="C61" s="126"/>
      <c r="D61" s="29" t="b">
        <v>1</v>
      </c>
      <c r="E61" s="125" t="s">
        <v>86</v>
      </c>
      <c r="F61" s="126"/>
      <c r="G61" s="29" t="b">
        <v>1</v>
      </c>
      <c r="H61" s="133" t="s">
        <v>87</v>
      </c>
      <c r="I61" s="126"/>
      <c r="J61" s="29" t="b">
        <v>1</v>
      </c>
      <c r="K61" s="133" t="s">
        <v>88</v>
      </c>
      <c r="L61" s="126"/>
      <c r="M61" s="29" t="b">
        <v>1</v>
      </c>
      <c r="N61" s="134" t="s">
        <v>89</v>
      </c>
      <c r="O61" s="126"/>
      <c r="P61" s="29" t="b">
        <v>1</v>
      </c>
    </row>
    <row r="62" spans="2:16" ht="20.100000000000001" customHeight="1" x14ac:dyDescent="0.25">
      <c r="B62" s="133" t="s">
        <v>87</v>
      </c>
      <c r="C62" s="126"/>
      <c r="D62" s="29" t="b">
        <v>1</v>
      </c>
      <c r="E62" s="125" t="s">
        <v>90</v>
      </c>
      <c r="F62" s="126"/>
      <c r="G62" s="29" t="b">
        <v>1</v>
      </c>
      <c r="H62" s="133" t="s">
        <v>91</v>
      </c>
      <c r="I62" s="126"/>
      <c r="J62" s="29" t="b">
        <v>0</v>
      </c>
      <c r="K62" s="133" t="s">
        <v>92</v>
      </c>
      <c r="L62" s="126"/>
      <c r="M62" s="29" t="b">
        <v>1</v>
      </c>
      <c r="N62" s="134" t="s">
        <v>82</v>
      </c>
      <c r="O62" s="126"/>
      <c r="P62" s="29" t="b">
        <v>1</v>
      </c>
    </row>
    <row r="63" spans="2:16" ht="20.100000000000001" customHeight="1" x14ac:dyDescent="0.25">
      <c r="B63" s="133" t="s">
        <v>93</v>
      </c>
      <c r="C63" s="126"/>
      <c r="D63" s="29" t="b">
        <v>1</v>
      </c>
      <c r="E63" s="125" t="s">
        <v>94</v>
      </c>
      <c r="F63" s="126"/>
      <c r="G63" s="29" t="b">
        <v>1</v>
      </c>
      <c r="H63" s="34"/>
      <c r="I63" s="35"/>
      <c r="J63" s="36"/>
      <c r="K63" s="133" t="s">
        <v>95</v>
      </c>
      <c r="L63" s="126"/>
      <c r="M63" s="29" t="b">
        <v>1</v>
      </c>
      <c r="N63" s="134" t="s">
        <v>163</v>
      </c>
      <c r="O63" s="126"/>
      <c r="P63" s="29" t="b">
        <v>1</v>
      </c>
    </row>
    <row r="64" spans="2:16" ht="20.100000000000001" customHeight="1" x14ac:dyDescent="0.25">
      <c r="B64" s="133" t="s">
        <v>96</v>
      </c>
      <c r="C64" s="126"/>
      <c r="D64" s="29" t="b">
        <v>0</v>
      </c>
      <c r="E64" s="125" t="s">
        <v>97</v>
      </c>
      <c r="F64" s="126"/>
      <c r="G64" s="29" t="b">
        <v>1</v>
      </c>
      <c r="H64" s="37"/>
      <c r="I64" s="38"/>
      <c r="J64" s="39"/>
      <c r="K64" s="135" t="s">
        <v>98</v>
      </c>
      <c r="L64" s="136"/>
      <c r="M64" s="29" t="b">
        <v>1</v>
      </c>
      <c r="N64" s="40"/>
      <c r="O64" s="41"/>
      <c r="P64" s="42"/>
    </row>
    <row r="65" spans="2:17" ht="20.100000000000001" customHeight="1" x14ac:dyDescent="0.25">
      <c r="B65" s="41"/>
      <c r="C65" s="41"/>
      <c r="D65" s="43" t="b">
        <v>0</v>
      </c>
      <c r="E65" s="125" t="s">
        <v>161</v>
      </c>
      <c r="F65" s="126"/>
      <c r="G65" s="29" t="b">
        <v>1</v>
      </c>
      <c r="H65" s="38"/>
      <c r="I65" s="38"/>
      <c r="J65" s="44"/>
      <c r="K65" s="41"/>
      <c r="L65" s="41"/>
      <c r="M65" s="44"/>
      <c r="N65" s="45"/>
      <c r="O65" s="45"/>
      <c r="P65" s="44" t="b">
        <v>0</v>
      </c>
    </row>
    <row r="66" spans="2:17" ht="20.100000000000001" customHeight="1" x14ac:dyDescent="0.25">
      <c r="B66" s="46"/>
      <c r="C66" s="46"/>
      <c r="D66" s="46"/>
      <c r="E66" s="46"/>
      <c r="F66" s="46"/>
      <c r="G66" s="46"/>
      <c r="H66" s="46"/>
      <c r="I66" s="46"/>
      <c r="J66" s="46"/>
      <c r="K66" s="46"/>
      <c r="L66" s="46"/>
      <c r="M66" s="46"/>
      <c r="N66" s="46"/>
      <c r="O66" s="46"/>
      <c r="P66" s="46"/>
    </row>
    <row r="67" spans="2:17" ht="20.100000000000001" customHeight="1" x14ac:dyDescent="0.25">
      <c r="B67" s="46"/>
      <c r="C67" s="46"/>
      <c r="D67" s="46"/>
      <c r="E67" s="46"/>
      <c r="F67" s="46"/>
      <c r="G67" s="46"/>
      <c r="H67" s="46"/>
      <c r="I67" s="46"/>
      <c r="J67" s="46"/>
      <c r="K67" s="46"/>
      <c r="L67" s="46"/>
      <c r="M67" s="46"/>
      <c r="N67" s="46"/>
      <c r="O67" s="46"/>
      <c r="P67" s="46"/>
    </row>
    <row r="68" spans="2:17" ht="20.100000000000001" customHeight="1" thickBot="1" x14ac:dyDescent="0.3">
      <c r="B68" s="47"/>
      <c r="C68" s="47"/>
      <c r="D68" s="47"/>
      <c r="E68" s="47"/>
      <c r="F68" s="47"/>
      <c r="G68" s="71"/>
      <c r="H68" s="47"/>
      <c r="I68" s="47"/>
      <c r="J68" s="47"/>
      <c r="K68" s="47"/>
      <c r="L68" s="47"/>
      <c r="M68" s="47"/>
      <c r="N68" s="47"/>
      <c r="O68" s="47"/>
      <c r="P68" s="47"/>
    </row>
    <row r="69" spans="2:17" ht="9.9499999999999993" customHeight="1" x14ac:dyDescent="0.25">
      <c r="B69" s="127" t="s">
        <v>104</v>
      </c>
      <c r="C69" s="127"/>
      <c r="D69" s="47"/>
      <c r="E69" s="47"/>
      <c r="F69" s="129" t="s">
        <v>105</v>
      </c>
      <c r="G69" s="131" t="s">
        <v>106</v>
      </c>
      <c r="H69" s="47"/>
      <c r="I69" s="127" t="s">
        <v>107</v>
      </c>
      <c r="J69" s="127"/>
      <c r="K69" s="47"/>
      <c r="L69" s="48" t="s">
        <v>99</v>
      </c>
      <c r="M69" s="49" t="s">
        <v>100</v>
      </c>
      <c r="N69" s="49" t="s">
        <v>101</v>
      </c>
      <c r="O69" s="49" t="s">
        <v>102</v>
      </c>
      <c r="P69" s="50" t="s">
        <v>103</v>
      </c>
    </row>
    <row r="70" spans="2:17" ht="9.9499999999999993" customHeight="1" thickBot="1" x14ac:dyDescent="0.25">
      <c r="B70" s="128"/>
      <c r="C70" s="128"/>
      <c r="D70" s="51"/>
      <c r="E70" s="52"/>
      <c r="F70" s="130"/>
      <c r="G70" s="132"/>
      <c r="H70" s="53"/>
      <c r="I70" s="128"/>
      <c r="J70" s="128"/>
      <c r="K70" s="47"/>
      <c r="L70" s="54" t="s">
        <v>108</v>
      </c>
      <c r="M70" s="55">
        <v>0</v>
      </c>
      <c r="N70" s="55">
        <v>1</v>
      </c>
      <c r="O70" s="55">
        <v>2</v>
      </c>
      <c r="P70" s="56">
        <v>4</v>
      </c>
    </row>
    <row r="71" spans="2:17" ht="20.100000000000001" customHeight="1" x14ac:dyDescent="0.25">
      <c r="B71" s="57" t="s">
        <v>109</v>
      </c>
      <c r="C71" s="58" t="s">
        <v>110</v>
      </c>
      <c r="D71" s="59" t="s">
        <v>111</v>
      </c>
      <c r="E71" s="60" t="s">
        <v>112</v>
      </c>
      <c r="F71" s="58" t="s">
        <v>110</v>
      </c>
      <c r="G71" s="88" t="s">
        <v>111</v>
      </c>
      <c r="H71" s="61"/>
      <c r="I71" s="62" t="s">
        <v>113</v>
      </c>
      <c r="J71" s="30">
        <v>0</v>
      </c>
      <c r="K71" s="63" t="s">
        <v>171</v>
      </c>
      <c r="L71" s="30">
        <v>0</v>
      </c>
      <c r="M71" s="62" t="s">
        <v>114</v>
      </c>
      <c r="N71" s="30">
        <v>0</v>
      </c>
      <c r="O71" s="64" t="s">
        <v>115</v>
      </c>
      <c r="P71" s="30">
        <v>0</v>
      </c>
      <c r="Q71" s="68"/>
    </row>
    <row r="72" spans="2:17" ht="20.100000000000001" customHeight="1" x14ac:dyDescent="0.25">
      <c r="B72" s="65" t="s">
        <v>116</v>
      </c>
      <c r="C72" s="98">
        <v>-152.9</v>
      </c>
      <c r="D72" s="98">
        <v>-155.80000000000001</v>
      </c>
      <c r="E72" s="73" t="s">
        <v>117</v>
      </c>
      <c r="F72" s="98">
        <v>21.4</v>
      </c>
      <c r="G72" s="98">
        <v>19.600000000000001</v>
      </c>
      <c r="H72" s="81"/>
      <c r="I72" s="62" t="s">
        <v>118</v>
      </c>
      <c r="J72" s="30">
        <v>0</v>
      </c>
      <c r="K72" s="63" t="s">
        <v>172</v>
      </c>
      <c r="L72" s="30">
        <v>0</v>
      </c>
      <c r="M72" s="63" t="s">
        <v>119</v>
      </c>
      <c r="N72" s="30">
        <v>0</v>
      </c>
      <c r="O72" s="63" t="s">
        <v>169</v>
      </c>
      <c r="P72" s="30">
        <v>0</v>
      </c>
      <c r="Q72" s="68">
        <v>0</v>
      </c>
    </row>
    <row r="73" spans="2:17" ht="20.100000000000001" customHeight="1" x14ac:dyDescent="0.25">
      <c r="B73" s="65" t="s">
        <v>120</v>
      </c>
      <c r="C73" s="98">
        <v>-131.4</v>
      </c>
      <c r="D73" s="98">
        <v>-133.80000000000001</v>
      </c>
      <c r="E73" s="74" t="s">
        <v>121</v>
      </c>
      <c r="F73" s="105">
        <v>14.7</v>
      </c>
      <c r="G73" s="105">
        <v>27.2</v>
      </c>
      <c r="H73" s="81"/>
      <c r="I73" s="62" t="s">
        <v>122</v>
      </c>
      <c r="J73" s="30">
        <v>0</v>
      </c>
      <c r="K73" s="63" t="s">
        <v>123</v>
      </c>
      <c r="L73" s="30">
        <v>0</v>
      </c>
      <c r="M73" s="63" t="s">
        <v>124</v>
      </c>
      <c r="N73" s="30">
        <v>0</v>
      </c>
      <c r="O73" s="63" t="s">
        <v>170</v>
      </c>
      <c r="P73" s="30">
        <v>0</v>
      </c>
      <c r="Q73" s="68">
        <v>1</v>
      </c>
    </row>
    <row r="74" spans="2:17" ht="20.100000000000001" customHeight="1" x14ac:dyDescent="0.25">
      <c r="B74" s="65" t="s">
        <v>125</v>
      </c>
      <c r="C74" s="98">
        <v>-209</v>
      </c>
      <c r="D74" s="98">
        <v>-211.4</v>
      </c>
      <c r="E74" s="74" t="s">
        <v>126</v>
      </c>
      <c r="F74" s="106">
        <v>10</v>
      </c>
      <c r="G74" s="106">
        <v>10</v>
      </c>
      <c r="H74" s="81"/>
      <c r="I74" s="62" t="s">
        <v>127</v>
      </c>
      <c r="J74" s="30">
        <v>0</v>
      </c>
      <c r="K74" s="63" t="s">
        <v>128</v>
      </c>
      <c r="L74" s="30">
        <v>0</v>
      </c>
      <c r="M74" s="62" t="s">
        <v>129</v>
      </c>
      <c r="N74" s="30">
        <v>0</v>
      </c>
      <c r="O74" s="47"/>
      <c r="P74" s="47"/>
      <c r="Q74" s="68">
        <v>2</v>
      </c>
    </row>
    <row r="75" spans="2:17" ht="20.100000000000001" customHeight="1" x14ac:dyDescent="0.2">
      <c r="B75" s="65" t="s">
        <v>130</v>
      </c>
      <c r="C75" s="98">
        <v>-111.3</v>
      </c>
      <c r="D75" s="98">
        <v>-113.7</v>
      </c>
      <c r="E75" s="74" t="s">
        <v>131</v>
      </c>
      <c r="F75" s="106">
        <v>40</v>
      </c>
      <c r="G75" s="106">
        <v>40</v>
      </c>
      <c r="H75" s="82"/>
      <c r="I75" s="62" t="s">
        <v>132</v>
      </c>
      <c r="J75" s="30">
        <v>0</v>
      </c>
      <c r="K75" s="63" t="s">
        <v>133</v>
      </c>
      <c r="L75" s="30">
        <v>0</v>
      </c>
      <c r="M75" s="62" t="s">
        <v>134</v>
      </c>
      <c r="N75" s="30">
        <v>0</v>
      </c>
      <c r="O75" s="47"/>
      <c r="P75" s="47"/>
      <c r="Q75" s="68">
        <v>4</v>
      </c>
    </row>
    <row r="76" spans="2:17" ht="20.100000000000001" customHeight="1" x14ac:dyDescent="0.2">
      <c r="B76" s="65" t="s">
        <v>135</v>
      </c>
      <c r="C76" s="98">
        <v>26.5</v>
      </c>
      <c r="D76" s="98">
        <v>23.2</v>
      </c>
      <c r="E76" s="74" t="s">
        <v>136</v>
      </c>
      <c r="F76" s="106">
        <v>10</v>
      </c>
      <c r="G76" s="106">
        <v>10</v>
      </c>
      <c r="H76" s="82"/>
      <c r="I76" s="62" t="s">
        <v>137</v>
      </c>
      <c r="J76" s="30">
        <v>0</v>
      </c>
      <c r="K76" s="62" t="s">
        <v>138</v>
      </c>
      <c r="L76" s="30">
        <v>0</v>
      </c>
      <c r="M76" s="63" t="s">
        <v>139</v>
      </c>
      <c r="N76" s="30">
        <v>0</v>
      </c>
      <c r="O76" s="47"/>
      <c r="P76" s="47"/>
    </row>
    <row r="77" spans="2:17" ht="20.100000000000001" customHeight="1" x14ac:dyDescent="0.25">
      <c r="B77" s="65" t="s">
        <v>140</v>
      </c>
      <c r="C77" s="98">
        <v>31.6</v>
      </c>
      <c r="D77" s="98">
        <v>27.1</v>
      </c>
      <c r="E77" s="74" t="s">
        <v>141</v>
      </c>
      <c r="F77" s="106">
        <v>150</v>
      </c>
      <c r="G77" s="106">
        <v>150</v>
      </c>
      <c r="H77" s="81"/>
      <c r="I77" s="62" t="s">
        <v>142</v>
      </c>
      <c r="J77" s="30">
        <v>0</v>
      </c>
      <c r="K77" s="62" t="s">
        <v>143</v>
      </c>
      <c r="L77" s="30">
        <v>0</v>
      </c>
      <c r="M77" s="63" t="s">
        <v>144</v>
      </c>
      <c r="N77" s="30">
        <v>0</v>
      </c>
      <c r="O77" s="47"/>
      <c r="P77" s="47"/>
    </row>
    <row r="78" spans="2:17" ht="20.100000000000001" customHeight="1" x14ac:dyDescent="0.25">
      <c r="B78" s="65" t="s">
        <v>145</v>
      </c>
      <c r="C78" s="98">
        <v>23.3</v>
      </c>
      <c r="D78" s="98">
        <v>20.2</v>
      </c>
      <c r="E78" s="74" t="s">
        <v>146</v>
      </c>
      <c r="F78" s="107"/>
      <c r="G78" s="107"/>
      <c r="H78" s="81"/>
      <c r="I78" s="63" t="s">
        <v>147</v>
      </c>
      <c r="J78" s="30">
        <v>0</v>
      </c>
      <c r="K78" s="62" t="s">
        <v>148</v>
      </c>
      <c r="L78" s="30">
        <v>0</v>
      </c>
      <c r="M78" s="66" t="s">
        <v>149</v>
      </c>
      <c r="N78" s="30">
        <v>0</v>
      </c>
      <c r="O78" s="47"/>
      <c r="P78" s="47"/>
    </row>
    <row r="79" spans="2:17" ht="20.100000000000001" customHeight="1" x14ac:dyDescent="0.25">
      <c r="B79" s="65" t="s">
        <v>150</v>
      </c>
      <c r="C79" s="98">
        <v>24</v>
      </c>
      <c r="D79" s="98">
        <v>21</v>
      </c>
      <c r="E79" s="73" t="s">
        <v>151</v>
      </c>
      <c r="F79" s="98">
        <v>21.8</v>
      </c>
      <c r="G79" s="98">
        <v>8.1999999999999993</v>
      </c>
      <c r="H79" s="81"/>
      <c r="I79" s="63" t="s">
        <v>152</v>
      </c>
      <c r="J79" s="30">
        <v>0</v>
      </c>
      <c r="K79" s="63" t="s">
        <v>153</v>
      </c>
      <c r="L79" s="30">
        <v>0</v>
      </c>
      <c r="M79" s="63" t="s">
        <v>154</v>
      </c>
      <c r="N79" s="30">
        <v>0</v>
      </c>
      <c r="O79" s="46"/>
      <c r="P79" s="46"/>
    </row>
    <row r="80" spans="2:17" ht="20.100000000000001" customHeight="1" x14ac:dyDescent="0.25">
      <c r="B80" s="67" t="s">
        <v>155</v>
      </c>
      <c r="C80" s="99">
        <v>4.0000000000000003E-5</v>
      </c>
      <c r="D80" s="99">
        <v>3.9700000000000003E-5</v>
      </c>
      <c r="E80" s="74" t="s">
        <v>156</v>
      </c>
      <c r="F80" s="105">
        <v>14.3</v>
      </c>
      <c r="G80" s="105">
        <v>75.099999999999994</v>
      </c>
      <c r="H80" s="81"/>
      <c r="I80" s="63" t="s">
        <v>157</v>
      </c>
      <c r="J80" s="30">
        <v>0</v>
      </c>
      <c r="K80" s="62" t="s">
        <v>158</v>
      </c>
      <c r="L80" s="30">
        <v>0</v>
      </c>
      <c r="M80" s="63" t="s">
        <v>159</v>
      </c>
      <c r="N80" s="30">
        <v>0</v>
      </c>
      <c r="O80" s="15"/>
      <c r="P80" s="15"/>
    </row>
    <row r="81" spans="2:16" ht="20.100000000000001" customHeight="1" x14ac:dyDescent="0.25">
      <c r="D81" s="84"/>
      <c r="G81" s="83"/>
      <c r="H81" s="72"/>
    </row>
    <row r="82" spans="2:16" ht="20.100000000000001" customHeight="1" x14ac:dyDescent="0.25">
      <c r="G82" s="72"/>
      <c r="H82" s="72"/>
    </row>
    <row r="83" spans="2:16" ht="20.100000000000001" customHeight="1" x14ac:dyDescent="0.25"/>
    <row r="84" spans="2:16" ht="15" customHeight="1" x14ac:dyDescent="0.25">
      <c r="B84" s="192" t="s">
        <v>160</v>
      </c>
      <c r="C84" s="192"/>
    </row>
    <row r="85" spans="2:16" ht="15" customHeight="1" x14ac:dyDescent="0.25">
      <c r="B85" s="169" t="s">
        <v>181</v>
      </c>
      <c r="C85" s="170"/>
      <c r="D85" s="170"/>
      <c r="E85" s="170"/>
      <c r="F85" s="170"/>
      <c r="G85" s="170"/>
      <c r="H85" s="170"/>
      <c r="I85" s="170"/>
      <c r="J85" s="170"/>
      <c r="K85" s="170"/>
      <c r="L85" s="170"/>
      <c r="M85" s="170"/>
      <c r="N85" s="170"/>
      <c r="O85" s="170"/>
      <c r="P85" s="171"/>
    </row>
    <row r="86" spans="2:16" ht="15" customHeight="1" x14ac:dyDescent="0.25">
      <c r="B86" s="172" t="s">
        <v>182</v>
      </c>
      <c r="C86" s="173"/>
      <c r="D86" s="173"/>
      <c r="E86" s="173"/>
      <c r="F86" s="173"/>
      <c r="G86" s="173"/>
      <c r="H86" s="173"/>
      <c r="I86" s="173"/>
      <c r="J86" s="173"/>
      <c r="K86" s="173"/>
      <c r="L86" s="173"/>
      <c r="M86" s="173"/>
      <c r="N86" s="173"/>
      <c r="O86" s="173"/>
      <c r="P86" s="174"/>
    </row>
    <row r="87" spans="2:16" ht="15" customHeight="1" x14ac:dyDescent="0.25">
      <c r="B87" s="203" t="s">
        <v>185</v>
      </c>
      <c r="C87" s="204"/>
      <c r="D87" s="204"/>
      <c r="E87" s="204"/>
      <c r="F87" s="204"/>
      <c r="G87" s="204"/>
      <c r="H87" s="204"/>
      <c r="I87" s="204"/>
      <c r="J87" s="204"/>
      <c r="K87" s="204"/>
      <c r="L87" s="204"/>
      <c r="M87" s="204"/>
      <c r="N87" s="204"/>
      <c r="O87" s="204"/>
      <c r="P87" s="205"/>
    </row>
    <row r="88" spans="2:16" ht="15" customHeight="1" x14ac:dyDescent="0.25">
      <c r="B88" s="203" t="s">
        <v>183</v>
      </c>
      <c r="C88" s="204"/>
      <c r="D88" s="204"/>
      <c r="E88" s="204"/>
      <c r="F88" s="204"/>
      <c r="G88" s="204"/>
      <c r="H88" s="204"/>
      <c r="I88" s="204"/>
      <c r="J88" s="204"/>
      <c r="K88" s="204"/>
      <c r="L88" s="204"/>
      <c r="M88" s="204"/>
      <c r="N88" s="204"/>
      <c r="O88" s="204"/>
      <c r="P88" s="205"/>
    </row>
    <row r="89" spans="2:16" ht="15" customHeight="1" x14ac:dyDescent="0.25">
      <c r="B89" s="206" t="s">
        <v>184</v>
      </c>
      <c r="C89" s="207"/>
      <c r="D89" s="207"/>
      <c r="E89" s="207"/>
      <c r="F89" s="207"/>
      <c r="G89" s="207"/>
      <c r="H89" s="207"/>
      <c r="I89" s="207"/>
      <c r="J89" s="207"/>
      <c r="K89" s="207"/>
      <c r="L89" s="207"/>
      <c r="M89" s="207"/>
      <c r="N89" s="207"/>
      <c r="O89" s="207"/>
      <c r="P89" s="208"/>
    </row>
    <row r="90" spans="2:16" ht="15" customHeight="1" x14ac:dyDescent="0.25">
      <c r="B90" s="203"/>
      <c r="C90" s="204"/>
      <c r="D90" s="204"/>
      <c r="E90" s="204"/>
      <c r="F90" s="204"/>
      <c r="G90" s="204"/>
      <c r="H90" s="204"/>
      <c r="I90" s="204"/>
      <c r="J90" s="204"/>
      <c r="K90" s="204"/>
      <c r="L90" s="204"/>
      <c r="M90" s="204"/>
      <c r="N90" s="204"/>
      <c r="O90" s="204"/>
      <c r="P90" s="205"/>
    </row>
    <row r="91" spans="2:16" ht="15" customHeight="1" x14ac:dyDescent="0.25">
      <c r="B91" s="203"/>
      <c r="C91" s="204"/>
      <c r="D91" s="204"/>
      <c r="E91" s="204"/>
      <c r="F91" s="204"/>
      <c r="G91" s="204"/>
      <c r="H91" s="204"/>
      <c r="I91" s="204"/>
      <c r="J91" s="204"/>
      <c r="K91" s="204"/>
      <c r="L91" s="204"/>
      <c r="M91" s="204"/>
      <c r="N91" s="204"/>
      <c r="O91" s="204"/>
      <c r="P91" s="205"/>
    </row>
    <row r="92" spans="2:16" ht="15" customHeight="1" x14ac:dyDescent="0.25">
      <c r="B92" s="197"/>
      <c r="C92" s="198"/>
      <c r="D92" s="198"/>
      <c r="E92" s="198"/>
      <c r="F92" s="198"/>
      <c r="G92" s="198"/>
      <c r="H92" s="198"/>
      <c r="I92" s="198"/>
      <c r="J92" s="198"/>
      <c r="K92" s="198"/>
      <c r="L92" s="198"/>
      <c r="M92" s="198"/>
      <c r="N92" s="198"/>
      <c r="O92" s="198"/>
      <c r="P92" s="199"/>
    </row>
    <row r="93" spans="2:16" ht="15" customHeight="1" x14ac:dyDescent="0.25">
      <c r="B93" s="197"/>
      <c r="C93" s="198"/>
      <c r="D93" s="198"/>
      <c r="E93" s="198"/>
      <c r="F93" s="198"/>
      <c r="G93" s="198"/>
      <c r="H93" s="198"/>
      <c r="I93" s="198"/>
      <c r="J93" s="198"/>
      <c r="K93" s="198"/>
      <c r="L93" s="198"/>
      <c r="M93" s="198"/>
      <c r="N93" s="198"/>
      <c r="O93" s="198"/>
      <c r="P93" s="199"/>
    </row>
    <row r="94" spans="2:16" ht="15" customHeight="1" x14ac:dyDescent="0.25">
      <c r="B94" s="197"/>
      <c r="C94" s="198"/>
      <c r="D94" s="198"/>
      <c r="E94" s="198"/>
      <c r="F94" s="198"/>
      <c r="G94" s="198"/>
      <c r="H94" s="198"/>
      <c r="I94" s="198"/>
      <c r="J94" s="198"/>
      <c r="K94" s="198"/>
      <c r="L94" s="198"/>
      <c r="M94" s="198"/>
      <c r="N94" s="198"/>
      <c r="O94" s="198"/>
      <c r="P94" s="199"/>
    </row>
    <row r="95" spans="2:16" ht="15" customHeight="1" x14ac:dyDescent="0.25">
      <c r="B95" s="197"/>
      <c r="C95" s="198"/>
      <c r="D95" s="198"/>
      <c r="E95" s="198"/>
      <c r="F95" s="198"/>
      <c r="G95" s="198"/>
      <c r="H95" s="198"/>
      <c r="I95" s="198"/>
      <c r="J95" s="198"/>
      <c r="K95" s="198"/>
      <c r="L95" s="198"/>
      <c r="M95" s="198"/>
      <c r="N95" s="198"/>
      <c r="O95" s="198"/>
      <c r="P95" s="199"/>
    </row>
    <row r="96" spans="2:16" ht="15" customHeight="1" x14ac:dyDescent="0.25">
      <c r="B96" s="197"/>
      <c r="C96" s="198"/>
      <c r="D96" s="198"/>
      <c r="E96" s="198"/>
      <c r="F96" s="198"/>
      <c r="G96" s="198"/>
      <c r="H96" s="198"/>
      <c r="I96" s="198"/>
      <c r="J96" s="198"/>
      <c r="K96" s="198"/>
      <c r="L96" s="198"/>
      <c r="M96" s="198"/>
      <c r="N96" s="198"/>
      <c r="O96" s="198"/>
      <c r="P96" s="199"/>
    </row>
    <row r="97" spans="2:16" ht="15" customHeight="1" x14ac:dyDescent="0.25">
      <c r="B97" s="197"/>
      <c r="C97" s="198"/>
      <c r="D97" s="198"/>
      <c r="E97" s="198"/>
      <c r="F97" s="198"/>
      <c r="G97" s="198"/>
      <c r="H97" s="198"/>
      <c r="I97" s="198"/>
      <c r="J97" s="198"/>
      <c r="K97" s="198"/>
      <c r="L97" s="198"/>
      <c r="M97" s="198"/>
      <c r="N97" s="198"/>
      <c r="O97" s="198"/>
      <c r="P97" s="199"/>
    </row>
    <row r="98" spans="2:16" ht="15" customHeight="1" x14ac:dyDescent="0.25">
      <c r="B98" s="197"/>
      <c r="C98" s="198"/>
      <c r="D98" s="198"/>
      <c r="E98" s="198"/>
      <c r="F98" s="198"/>
      <c r="G98" s="198"/>
      <c r="H98" s="198"/>
      <c r="I98" s="198"/>
      <c r="J98" s="198"/>
      <c r="K98" s="198"/>
      <c r="L98" s="198"/>
      <c r="M98" s="198"/>
      <c r="N98" s="198"/>
      <c r="O98" s="198"/>
      <c r="P98" s="199"/>
    </row>
    <row r="99" spans="2:16" ht="15" customHeight="1" x14ac:dyDescent="0.25">
      <c r="B99" s="200"/>
      <c r="C99" s="201"/>
      <c r="D99" s="201"/>
      <c r="E99" s="201"/>
      <c r="F99" s="201"/>
      <c r="G99" s="201"/>
      <c r="H99" s="201"/>
      <c r="I99" s="201"/>
      <c r="J99" s="201"/>
      <c r="K99" s="201"/>
      <c r="L99" s="201"/>
      <c r="M99" s="201"/>
      <c r="N99" s="201"/>
      <c r="O99" s="201"/>
      <c r="P99" s="202"/>
    </row>
    <row r="100" spans="2:16" ht="15" customHeight="1" x14ac:dyDescent="0.25"/>
    <row r="101" spans="2:16" ht="15" hidden="1" customHeight="1" x14ac:dyDescent="0.25"/>
    <row r="102" spans="2:16" ht="15" hidden="1" customHeight="1" x14ac:dyDescent="0.25"/>
  </sheetData>
  <sheetProtection algorithmName="SHA-512" hashValue="S9f8F8Me8g56p9l717tyAfmKwzxgWkxbKr3Vyg+vpLgPUqCAeI2p42mMEbEwmpQvdpDG6Lc5TGJlSPokVHKOQw==" saltValue="cHfrqRu2rOn7Y7cUIwU4Hw==" spinCount="100000" sheet="1" formatCells="0"/>
  <mergeCells count="131">
    <mergeCell ref="B96:P96"/>
    <mergeCell ref="B97:P97"/>
    <mergeCell ref="B98:P98"/>
    <mergeCell ref="B99:P99"/>
    <mergeCell ref="B87:P87"/>
    <mergeCell ref="B88:P88"/>
    <mergeCell ref="B89:P89"/>
    <mergeCell ref="B90:P90"/>
    <mergeCell ref="B91:P91"/>
    <mergeCell ref="B92:P92"/>
    <mergeCell ref="B93:P93"/>
    <mergeCell ref="B94:P94"/>
    <mergeCell ref="B95:P95"/>
    <mergeCell ref="B2:C2"/>
    <mergeCell ref="C3:D3"/>
    <mergeCell ref="L3:M3"/>
    <mergeCell ref="O3:P3"/>
    <mergeCell ref="B7:C7"/>
    <mergeCell ref="B14:C14"/>
    <mergeCell ref="B84:C84"/>
    <mergeCell ref="B85:P85"/>
    <mergeCell ref="B86:P86"/>
    <mergeCell ref="M26:P26"/>
    <mergeCell ref="B28:D28"/>
    <mergeCell ref="B22:B26"/>
    <mergeCell ref="F22:I22"/>
    <mergeCell ref="M22:P22"/>
    <mergeCell ref="F23:I23"/>
    <mergeCell ref="M23:P23"/>
    <mergeCell ref="F24:I24"/>
    <mergeCell ref="M24:P24"/>
    <mergeCell ref="F25:I25"/>
    <mergeCell ref="M25:P25"/>
    <mergeCell ref="F26:I26"/>
    <mergeCell ref="O36:P36"/>
    <mergeCell ref="C37:D37"/>
    <mergeCell ref="E37:F37"/>
    <mergeCell ref="G37:H37"/>
    <mergeCell ref="I37:J37"/>
    <mergeCell ref="K37:L37"/>
    <mergeCell ref="M37:N37"/>
    <mergeCell ref="O37:P37"/>
    <mergeCell ref="C36:D36"/>
    <mergeCell ref="E36:F36"/>
    <mergeCell ref="G36:H36"/>
    <mergeCell ref="I36:J36"/>
    <mergeCell ref="K36:L36"/>
    <mergeCell ref="M36:N36"/>
    <mergeCell ref="G39:H39"/>
    <mergeCell ref="I39:J39"/>
    <mergeCell ref="K39:L39"/>
    <mergeCell ref="M39:N39"/>
    <mergeCell ref="O39:P39"/>
    <mergeCell ref="C38:D38"/>
    <mergeCell ref="E38:F38"/>
    <mergeCell ref="G38:H38"/>
    <mergeCell ref="I38:J38"/>
    <mergeCell ref="K38:L38"/>
    <mergeCell ref="M38:N38"/>
    <mergeCell ref="B43:P43"/>
    <mergeCell ref="B44:P44"/>
    <mergeCell ref="B45:P45"/>
    <mergeCell ref="B46:P46"/>
    <mergeCell ref="B47:P47"/>
    <mergeCell ref="B48:P48"/>
    <mergeCell ref="O40:P40"/>
    <mergeCell ref="C41:D41"/>
    <mergeCell ref="E41:F41"/>
    <mergeCell ref="G41:H41"/>
    <mergeCell ref="I41:J41"/>
    <mergeCell ref="K41:L41"/>
    <mergeCell ref="M41:N41"/>
    <mergeCell ref="O41:P41"/>
    <mergeCell ref="C40:D40"/>
    <mergeCell ref="E40:F40"/>
    <mergeCell ref="G40:H40"/>
    <mergeCell ref="I40:J40"/>
    <mergeCell ref="K40:L40"/>
    <mergeCell ref="M40:N40"/>
    <mergeCell ref="B36:B41"/>
    <mergeCell ref="O38:P38"/>
    <mergeCell ref="C39:D39"/>
    <mergeCell ref="E39:F39"/>
    <mergeCell ref="B56:C56"/>
    <mergeCell ref="B57:M57"/>
    <mergeCell ref="N57:P57"/>
    <mergeCell ref="B58:D58"/>
    <mergeCell ref="E58:G58"/>
    <mergeCell ref="H58:J58"/>
    <mergeCell ref="K58:M58"/>
    <mergeCell ref="N58:P58"/>
    <mergeCell ref="B49:P49"/>
    <mergeCell ref="B50:P50"/>
    <mergeCell ref="B51:P51"/>
    <mergeCell ref="B52:P52"/>
    <mergeCell ref="B53:C53"/>
    <mergeCell ref="B54:E54"/>
    <mergeCell ref="G53:P53"/>
    <mergeCell ref="G54:P54"/>
    <mergeCell ref="B59:C59"/>
    <mergeCell ref="E59:F59"/>
    <mergeCell ref="H59:I59"/>
    <mergeCell ref="K59:L59"/>
    <mergeCell ref="N59:O59"/>
    <mergeCell ref="B60:C60"/>
    <mergeCell ref="E60:F60"/>
    <mergeCell ref="H60:I60"/>
    <mergeCell ref="K60:L60"/>
    <mergeCell ref="N60:O60"/>
    <mergeCell ref="B61:C61"/>
    <mergeCell ref="E61:F61"/>
    <mergeCell ref="H61:I61"/>
    <mergeCell ref="K61:L61"/>
    <mergeCell ref="N61:O61"/>
    <mergeCell ref="B62:C62"/>
    <mergeCell ref="E62:F62"/>
    <mergeCell ref="H62:I62"/>
    <mergeCell ref="K62:L62"/>
    <mergeCell ref="N62:O62"/>
    <mergeCell ref="E65:F65"/>
    <mergeCell ref="I69:J70"/>
    <mergeCell ref="B69:C70"/>
    <mergeCell ref="F69:F70"/>
    <mergeCell ref="G69:G70"/>
    <mergeCell ref="B63:C63"/>
    <mergeCell ref="E63:F63"/>
    <mergeCell ref="K63:L63"/>
    <mergeCell ref="N63:O63"/>
    <mergeCell ref="B64:C64"/>
    <mergeCell ref="E64:F64"/>
    <mergeCell ref="K64:L64"/>
  </mergeCells>
  <phoneticPr fontId="3" type="noConversion"/>
  <conditionalFormatting sqref="J71:J80 N71:N80 L71:L80">
    <cfRule type="cellIs" dxfId="8" priority="82" stopIfTrue="1" operator="equal">
      <formula>1</formula>
    </cfRule>
    <cfRule type="cellIs" dxfId="7" priority="83" stopIfTrue="1" operator="equal">
      <formula>2</formula>
    </cfRule>
    <cfRule type="cellIs" dxfId="6" priority="84" stopIfTrue="1" operator="equal">
      <formula>4</formula>
    </cfRule>
  </conditionalFormatting>
  <conditionalFormatting sqref="P72:P73">
    <cfRule type="cellIs" dxfId="5" priority="4" stopIfTrue="1" operator="equal">
      <formula>1</formula>
    </cfRule>
    <cfRule type="cellIs" dxfId="4" priority="5" stopIfTrue="1" operator="equal">
      <formula>2</formula>
    </cfRule>
    <cfRule type="cellIs" dxfId="3" priority="6" stopIfTrue="1" operator="equal">
      <formula>4</formula>
    </cfRule>
  </conditionalFormatting>
  <conditionalFormatting sqref="P71">
    <cfRule type="cellIs" dxfId="2" priority="1" stopIfTrue="1" operator="equal">
      <formula>1</formula>
    </cfRule>
    <cfRule type="cellIs" dxfId="1" priority="2" stopIfTrue="1" operator="equal">
      <formula>2</formula>
    </cfRule>
    <cfRule type="cellIs" dxfId="0" priority="3" stopIfTrue="1" operator="equal">
      <formula>4</formula>
    </cfRule>
  </conditionalFormatting>
  <dataValidations xWindow="746" yWindow="304" count="1">
    <dataValidation type="list" showInputMessage="1" showErrorMessage="1" prompt="0 - 정상_x000a_1 - 경정비 (15분 이하)_x000a_2 - 중정비 (15분 초과)_x000a_4 - 고장" sqref="J71:J80 L71:L80 N71:N80 P71:P73">
      <formula1>$M$70:$P$70</formula1>
    </dataValidation>
  </dataValidations>
  <pageMargins left="0.78740157480314965" right="0.47244094488188981" top="0.6692913385826772" bottom="0.39370078740157483" header="0.59055118110236227" footer="0.39370078740157483"/>
  <pageSetup paperSize="9" scale="85" orientation="portrait" r:id="rId1"/>
  <rowBreaks count="1" manualBreakCount="1">
    <brk id="54" max="16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10</xdr:col>
                    <xdr:colOff>114300</xdr:colOff>
                    <xdr:row>7</xdr:row>
                    <xdr:rowOff>133350</xdr:rowOff>
                  </from>
                  <to>
                    <xdr:col>10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6" r:id="rId5" name="Check Box 2">
              <controlPr defaultSize="0" autoFill="0" autoLine="0" autoPict="0">
                <anchor moveWithCells="1">
                  <from>
                    <xdr:col>11</xdr:col>
                    <xdr:colOff>114300</xdr:colOff>
                    <xdr:row>7</xdr:row>
                    <xdr:rowOff>133350</xdr:rowOff>
                  </from>
                  <to>
                    <xdr:col>11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7" r:id="rId6" name="Check Box 3">
              <controlPr defaultSize="0" autoFill="0" autoLine="0" autoPict="0">
                <anchor moveWithCells="1">
                  <from>
                    <xdr:col>12</xdr:col>
                    <xdr:colOff>114300</xdr:colOff>
                    <xdr:row>7</xdr:row>
                    <xdr:rowOff>133350</xdr:rowOff>
                  </from>
                  <to>
                    <xdr:col>12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8" r:id="rId7" name="Check Box 4">
              <controlPr defaultSize="0" autoFill="0" autoLine="0" autoPict="0">
                <anchor moveWithCells="1">
                  <from>
                    <xdr:col>13</xdr:col>
                    <xdr:colOff>114300</xdr:colOff>
                    <xdr:row>7</xdr:row>
                    <xdr:rowOff>133350</xdr:rowOff>
                  </from>
                  <to>
                    <xdr:col>13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29" r:id="rId8" name="Check Box 5">
              <controlPr defaultSize="0" autoFill="0" autoLine="0" autoPict="0">
                <anchor moveWithCells="1">
                  <from>
                    <xdr:col>14</xdr:col>
                    <xdr:colOff>114300</xdr:colOff>
                    <xdr:row>7</xdr:row>
                    <xdr:rowOff>133350</xdr:rowOff>
                  </from>
                  <to>
                    <xdr:col>14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0" r:id="rId9" name="Check Box 6">
              <controlPr defaultSize="0" autoFill="0" autoLine="0" autoPict="0">
                <anchor moveWithCells="1">
                  <from>
                    <xdr:col>15</xdr:col>
                    <xdr:colOff>114300</xdr:colOff>
                    <xdr:row>7</xdr:row>
                    <xdr:rowOff>133350</xdr:rowOff>
                  </from>
                  <to>
                    <xdr:col>15</xdr:col>
                    <xdr:colOff>419100</xdr:colOff>
                    <xdr:row>9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1" r:id="rId10" name="Check Box 7">
              <controlPr defaultSize="0" autoFill="0" autoLine="0" autoPict="0">
                <anchor moveWithCells="1">
                  <from>
                    <xdr:col>10</xdr:col>
                    <xdr:colOff>114300</xdr:colOff>
                    <xdr:row>8</xdr:row>
                    <xdr:rowOff>142875</xdr:rowOff>
                  </from>
                  <to>
                    <xdr:col>10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2" r:id="rId11" name="Check Box 8">
              <controlPr defaultSize="0" autoFill="0" autoLine="0" autoPict="0">
                <anchor moveWithCells="1">
                  <from>
                    <xdr:col>10</xdr:col>
                    <xdr:colOff>114300</xdr:colOff>
                    <xdr:row>9</xdr:row>
                    <xdr:rowOff>142875</xdr:rowOff>
                  </from>
                  <to>
                    <xdr:col>10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3" r:id="rId12" name="Check Box 9">
              <controlPr defaultSize="0" autoFill="0" autoLine="0" autoPict="0">
                <anchor moveWithCells="1">
                  <from>
                    <xdr:col>11</xdr:col>
                    <xdr:colOff>114300</xdr:colOff>
                    <xdr:row>8</xdr:row>
                    <xdr:rowOff>142875</xdr:rowOff>
                  </from>
                  <to>
                    <xdr:col>11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4" r:id="rId13" name="Check Box 10">
              <controlPr defaultSize="0" autoFill="0" autoLine="0" autoPict="0">
                <anchor moveWithCells="1">
                  <from>
                    <xdr:col>11</xdr:col>
                    <xdr:colOff>114300</xdr:colOff>
                    <xdr:row>9</xdr:row>
                    <xdr:rowOff>142875</xdr:rowOff>
                  </from>
                  <to>
                    <xdr:col>11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5" r:id="rId14" name="Check Box 11">
              <controlPr defaultSize="0" autoFill="0" autoLine="0" autoPict="0">
                <anchor moveWithCells="1">
                  <from>
                    <xdr:col>12</xdr:col>
                    <xdr:colOff>114300</xdr:colOff>
                    <xdr:row>8</xdr:row>
                    <xdr:rowOff>142875</xdr:rowOff>
                  </from>
                  <to>
                    <xdr:col>12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15" name="Check Box 12">
              <controlPr defaultSize="0" autoFill="0" autoLine="0" autoPict="0">
                <anchor moveWithCells="1">
                  <from>
                    <xdr:col>12</xdr:col>
                    <xdr:colOff>114300</xdr:colOff>
                    <xdr:row>9</xdr:row>
                    <xdr:rowOff>142875</xdr:rowOff>
                  </from>
                  <to>
                    <xdr:col>12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16" name="Check Box 13">
              <controlPr defaultSize="0" autoFill="0" autoLine="0" autoPict="0">
                <anchor moveWithCells="1">
                  <from>
                    <xdr:col>13</xdr:col>
                    <xdr:colOff>114300</xdr:colOff>
                    <xdr:row>8</xdr:row>
                    <xdr:rowOff>142875</xdr:rowOff>
                  </from>
                  <to>
                    <xdr:col>13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17" name="Check Box 14">
              <controlPr defaultSize="0" autoFill="0" autoLine="0" autoPict="0">
                <anchor moveWithCells="1">
                  <from>
                    <xdr:col>13</xdr:col>
                    <xdr:colOff>114300</xdr:colOff>
                    <xdr:row>9</xdr:row>
                    <xdr:rowOff>142875</xdr:rowOff>
                  </from>
                  <to>
                    <xdr:col>13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18" name="Check Box 15">
              <controlPr defaultSize="0" autoFill="0" autoLine="0" autoPict="0">
                <anchor moveWithCells="1">
                  <from>
                    <xdr:col>14</xdr:col>
                    <xdr:colOff>114300</xdr:colOff>
                    <xdr:row>8</xdr:row>
                    <xdr:rowOff>142875</xdr:rowOff>
                  </from>
                  <to>
                    <xdr:col>14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19" name="Check Box 16">
              <controlPr defaultSize="0" autoFill="0" autoLine="0" autoPict="0">
                <anchor moveWithCells="1">
                  <from>
                    <xdr:col>14</xdr:col>
                    <xdr:colOff>114300</xdr:colOff>
                    <xdr:row>9</xdr:row>
                    <xdr:rowOff>142875</xdr:rowOff>
                  </from>
                  <to>
                    <xdr:col>14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20" name="Check Box 17">
              <controlPr defaultSize="0" autoFill="0" autoLine="0" autoPict="0">
                <anchor moveWithCells="1">
                  <from>
                    <xdr:col>15</xdr:col>
                    <xdr:colOff>114300</xdr:colOff>
                    <xdr:row>8</xdr:row>
                    <xdr:rowOff>142875</xdr:rowOff>
                  </from>
                  <to>
                    <xdr:col>15</xdr:col>
                    <xdr:colOff>419100</xdr:colOff>
                    <xdr:row>10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2" r:id="rId21" name="Check Box 18">
              <controlPr defaultSize="0" autoFill="0" autoLine="0" autoPict="0">
                <anchor moveWithCells="1">
                  <from>
                    <xdr:col>15</xdr:col>
                    <xdr:colOff>114300</xdr:colOff>
                    <xdr:row>9</xdr:row>
                    <xdr:rowOff>142875</xdr:rowOff>
                  </from>
                  <to>
                    <xdr:col>15</xdr:col>
                    <xdr:colOff>419100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22" name="Check Box 20">
              <controlPr defaultSize="0" autoFill="0" autoLine="0" autoPict="0">
                <anchor moveWithCells="1">
                  <from>
                    <xdr:col>6</xdr:col>
                    <xdr:colOff>114300</xdr:colOff>
                    <xdr:row>57</xdr:row>
                    <xdr:rowOff>209550</xdr:rowOff>
                  </from>
                  <to>
                    <xdr:col>6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23" name="Check Box 21">
              <controlPr defaultSize="0" autoFill="0" autoLine="0" autoPict="0">
                <anchor moveWithCells="1">
                  <from>
                    <xdr:col>3</xdr:col>
                    <xdr:colOff>114300</xdr:colOff>
                    <xdr:row>58</xdr:row>
                    <xdr:rowOff>0</xdr:rowOff>
                  </from>
                  <to>
                    <xdr:col>3</xdr:col>
                    <xdr:colOff>419100</xdr:colOff>
                    <xdr:row>59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6" r:id="rId24" name="Check Box 22">
              <controlPr defaultSize="0" autoFill="0" autoLine="0" autoPict="0">
                <anchor moveWithCells="1">
                  <from>
                    <xdr:col>9</xdr:col>
                    <xdr:colOff>114300</xdr:colOff>
                    <xdr:row>57</xdr:row>
                    <xdr:rowOff>209550</xdr:rowOff>
                  </from>
                  <to>
                    <xdr:col>9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7" r:id="rId25" name="Check Box 23">
              <controlPr defaultSize="0" autoFill="0" autoLine="0" autoPict="0">
                <anchor moveWithCells="1">
                  <from>
                    <xdr:col>12</xdr:col>
                    <xdr:colOff>114300</xdr:colOff>
                    <xdr:row>57</xdr:row>
                    <xdr:rowOff>209550</xdr:rowOff>
                  </from>
                  <to>
                    <xdr:col>12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8" r:id="rId26" name="Check Box 24">
              <controlPr defaultSize="0" autoFill="0" autoLine="0" autoPict="0">
                <anchor moveWithCells="1">
                  <from>
                    <xdr:col>15</xdr:col>
                    <xdr:colOff>114300</xdr:colOff>
                    <xdr:row>57</xdr:row>
                    <xdr:rowOff>209550</xdr:rowOff>
                  </from>
                  <to>
                    <xdr:col>15</xdr:col>
                    <xdr:colOff>419100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9" r:id="rId27" name="Check Box 25">
              <controlPr defaultSize="0" autoFill="0" autoLine="0" autoPict="0">
                <anchor moveWithCells="1">
                  <from>
                    <xdr:col>3</xdr:col>
                    <xdr:colOff>114300</xdr:colOff>
                    <xdr:row>59</xdr:row>
                    <xdr:rowOff>0</xdr:rowOff>
                  </from>
                  <to>
                    <xdr:col>3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0" r:id="rId28" name="Check Box 26">
              <controlPr defaultSize="0" autoFill="0" autoLine="0" autoPict="0">
                <anchor moveWithCells="1">
                  <from>
                    <xdr:col>3</xdr:col>
                    <xdr:colOff>114300</xdr:colOff>
                    <xdr:row>60</xdr:row>
                    <xdr:rowOff>0</xdr:rowOff>
                  </from>
                  <to>
                    <xdr:col>3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1" r:id="rId29" name="Check Box 27">
              <controlPr defaultSize="0" autoFill="0" autoLine="0" autoPict="0">
                <anchor moveWithCells="1">
                  <from>
                    <xdr:col>3</xdr:col>
                    <xdr:colOff>114300</xdr:colOff>
                    <xdr:row>61</xdr:row>
                    <xdr:rowOff>0</xdr:rowOff>
                  </from>
                  <to>
                    <xdr:col>3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2" r:id="rId30" name="Check Box 28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0</xdr:rowOff>
                  </from>
                  <to>
                    <xdr:col>3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3" r:id="rId31" name="Check Box 29">
              <controlPr defaultSize="0" autoFill="0" autoLine="0" autoPict="0">
                <anchor moveWithCells="1">
                  <from>
                    <xdr:col>3</xdr:col>
                    <xdr:colOff>114300</xdr:colOff>
                    <xdr:row>62</xdr:row>
                    <xdr:rowOff>247650</xdr:rowOff>
                  </from>
                  <to>
                    <xdr:col>3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4" r:id="rId32" name="Check Box 30">
              <controlPr defaultSize="0" autoFill="0" autoLine="0" autoPict="0">
                <anchor moveWithCells="1">
                  <from>
                    <xdr:col>6</xdr:col>
                    <xdr:colOff>114300</xdr:colOff>
                    <xdr:row>59</xdr:row>
                    <xdr:rowOff>0</xdr:rowOff>
                  </from>
                  <to>
                    <xdr:col>6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5" r:id="rId33" name="Check Box 31">
              <controlPr defaultSize="0" autoFill="0" autoLine="0" autoPict="0">
                <anchor moveWithCells="1">
                  <from>
                    <xdr:col>6</xdr:col>
                    <xdr:colOff>114300</xdr:colOff>
                    <xdr:row>60</xdr:row>
                    <xdr:rowOff>0</xdr:rowOff>
                  </from>
                  <to>
                    <xdr:col>6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6" r:id="rId34" name="Check Box 32">
              <controlPr defaultSize="0" autoFill="0" autoLine="0" autoPict="0">
                <anchor moveWithCells="1">
                  <from>
                    <xdr:col>6</xdr:col>
                    <xdr:colOff>114300</xdr:colOff>
                    <xdr:row>61</xdr:row>
                    <xdr:rowOff>0</xdr:rowOff>
                  </from>
                  <to>
                    <xdr:col>6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7" r:id="rId35" name="Check Box 33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0</xdr:rowOff>
                  </from>
                  <to>
                    <xdr:col>6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8" r:id="rId36" name="Check Box 34">
              <controlPr defaultSize="0" autoFill="0" autoLine="0" autoPict="0">
                <anchor moveWithCells="1">
                  <from>
                    <xdr:col>6</xdr:col>
                    <xdr:colOff>114300</xdr:colOff>
                    <xdr:row>62</xdr:row>
                    <xdr:rowOff>247650</xdr:rowOff>
                  </from>
                  <to>
                    <xdr:col>6</xdr:col>
                    <xdr:colOff>419100</xdr:colOff>
                    <xdr:row>64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59" r:id="rId37" name="Check Box 35">
              <controlPr defaultSize="0" autoFill="0" autoLine="0" autoPict="0">
                <anchor moveWithCells="1">
                  <from>
                    <xdr:col>9</xdr:col>
                    <xdr:colOff>114300</xdr:colOff>
                    <xdr:row>58</xdr:row>
                    <xdr:rowOff>238125</xdr:rowOff>
                  </from>
                  <to>
                    <xdr:col>9</xdr:col>
                    <xdr:colOff>419100</xdr:colOff>
                    <xdr:row>59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0" r:id="rId38" name="Check Box 36">
              <controlPr defaultSize="0" autoFill="0" autoLine="0" autoPict="0">
                <anchor moveWithCells="1">
                  <from>
                    <xdr:col>9</xdr:col>
                    <xdr:colOff>114300</xdr:colOff>
                    <xdr:row>60</xdr:row>
                    <xdr:rowOff>0</xdr:rowOff>
                  </from>
                  <to>
                    <xdr:col>9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1" r:id="rId39" name="Check Box 37">
              <controlPr defaultSize="0" autoFill="0" autoLine="0" autoPict="0">
                <anchor moveWithCells="1">
                  <from>
                    <xdr:col>9</xdr:col>
                    <xdr:colOff>114300</xdr:colOff>
                    <xdr:row>61</xdr:row>
                    <xdr:rowOff>0</xdr:rowOff>
                  </from>
                  <to>
                    <xdr:col>9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2" r:id="rId40" name="Check Box 38">
              <controlPr defaultSize="0" autoFill="0" autoLine="0" autoPict="0">
                <anchor moveWithCells="1">
                  <from>
                    <xdr:col>12</xdr:col>
                    <xdr:colOff>114300</xdr:colOff>
                    <xdr:row>59</xdr:row>
                    <xdr:rowOff>0</xdr:rowOff>
                  </from>
                  <to>
                    <xdr:col>12</xdr:col>
                    <xdr:colOff>419100</xdr:colOff>
                    <xdr:row>60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3" r:id="rId41" name="Check Box 39">
              <controlPr defaultSize="0" autoFill="0" autoLine="0" autoPict="0">
                <anchor moveWithCells="1">
                  <from>
                    <xdr:col>12</xdr:col>
                    <xdr:colOff>114300</xdr:colOff>
                    <xdr:row>60</xdr:row>
                    <xdr:rowOff>0</xdr:rowOff>
                  </from>
                  <to>
                    <xdr:col>12</xdr:col>
                    <xdr:colOff>419100</xdr:colOff>
                    <xdr:row>61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4" r:id="rId42" name="Check Box 40">
              <controlPr defaultSize="0" autoFill="0" autoLine="0" autoPict="0">
                <anchor moveWithCells="1">
                  <from>
                    <xdr:col>12</xdr:col>
                    <xdr:colOff>114300</xdr:colOff>
                    <xdr:row>61</xdr:row>
                    <xdr:rowOff>0</xdr:rowOff>
                  </from>
                  <to>
                    <xdr:col>12</xdr:col>
                    <xdr:colOff>419100</xdr:colOff>
                    <xdr:row>62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5" r:id="rId43" name="Check Box 41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0</xdr:rowOff>
                  </from>
                  <to>
                    <xdr:col>12</xdr:col>
                    <xdr:colOff>419100</xdr:colOff>
                    <xdr:row>63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6" r:id="rId44" name="Check Box 42">
              <controlPr defaultSize="0" autoFill="0" autoLine="0" autoPict="0">
                <anchor moveWithCells="1">
                  <from>
                    <xdr:col>12</xdr:col>
                    <xdr:colOff>114300</xdr:colOff>
                    <xdr:row>62</xdr:row>
                    <xdr:rowOff>247650</xdr:rowOff>
                  </from>
                  <to>
                    <xdr:col>12</xdr:col>
                    <xdr:colOff>419100</xdr:colOff>
                    <xdr:row>64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7" r:id="rId45" name="Check Box 43">
              <controlPr defaultSize="0" autoFill="0" autoLine="0" autoPict="0">
                <anchor moveWithCells="1">
                  <from>
                    <xdr:col>15</xdr:col>
                    <xdr:colOff>114300</xdr:colOff>
                    <xdr:row>58</xdr:row>
                    <xdr:rowOff>247650</xdr:rowOff>
                  </from>
                  <to>
                    <xdr:col>15</xdr:col>
                    <xdr:colOff>419100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8" r:id="rId46" name="Check Box 44">
              <controlPr defaultSize="0" autoFill="0" autoLine="0" autoPict="0">
                <anchor moveWithCells="1">
                  <from>
                    <xdr:col>15</xdr:col>
                    <xdr:colOff>114300</xdr:colOff>
                    <xdr:row>59</xdr:row>
                    <xdr:rowOff>247650</xdr:rowOff>
                  </from>
                  <to>
                    <xdr:col>15</xdr:col>
                    <xdr:colOff>419100</xdr:colOff>
                    <xdr:row>61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69" r:id="rId47" name="Check Box 45">
              <controlPr defaultSize="0" autoFill="0" autoLine="0" autoPict="0">
                <anchor moveWithCells="1">
                  <from>
                    <xdr:col>15</xdr:col>
                    <xdr:colOff>114300</xdr:colOff>
                    <xdr:row>60</xdr:row>
                    <xdr:rowOff>247650</xdr:rowOff>
                  </from>
                  <to>
                    <xdr:col>15</xdr:col>
                    <xdr:colOff>419100</xdr:colOff>
                    <xdr:row>62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0" r:id="rId48" name="Check Box 46">
              <controlPr defaultSize="0" autoFill="0" autoLine="0" autoPict="0">
                <anchor moveWithCells="1">
                  <from>
                    <xdr:col>15</xdr:col>
                    <xdr:colOff>114300</xdr:colOff>
                    <xdr:row>61</xdr:row>
                    <xdr:rowOff>247650</xdr:rowOff>
                  </from>
                  <to>
                    <xdr:col>15</xdr:col>
                    <xdr:colOff>419100</xdr:colOff>
                    <xdr:row>63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72" r:id="rId49" name="Check Box 48">
              <controlPr defaultSize="0" autoFill="0" autoLine="0" autoPict="0">
                <anchor moveWithCells="1">
                  <from>
                    <xdr:col>6</xdr:col>
                    <xdr:colOff>114300</xdr:colOff>
                    <xdr:row>64</xdr:row>
                    <xdr:rowOff>0</xdr:rowOff>
                  </from>
                  <to>
                    <xdr:col>6</xdr:col>
                    <xdr:colOff>419100</xdr:colOff>
                    <xdr:row>65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keaton03</dc:creator>
  <cp:lastModifiedBy>KMTNet-SAAO</cp:lastModifiedBy>
  <cp:lastPrinted>2025-05-14T16:03:38Z</cp:lastPrinted>
  <dcterms:created xsi:type="dcterms:W3CDTF">2024-02-29T07:36:25Z</dcterms:created>
  <dcterms:modified xsi:type="dcterms:W3CDTF">2025-08-15T04:42:49Z</dcterms:modified>
</cp:coreProperties>
</file>