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<sst xmlns="http://schemas.openxmlformats.org/spreadsheetml/2006/main" count="207" uniqueCount="189">
  <si>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</si>
  <si>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</si>
  <si>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</si>
  <si>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</si>
  <si>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</si>
  <si>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</si>
  <si>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</si>
  <si>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</si>
  <si>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</si>
  <si>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</si>
  <si>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</si>
  <si>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</si>
  <si>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</si>
  <si>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</si>
  <si>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</si>
  <si>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</si>
  <si>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</si>
  <si>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</si>
  <si>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</si>
  <si>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</si>
  <si>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</si>
  <si>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</si>
  <si>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</si>
  <si>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</si>
  <si>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</si>
  <si>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</si>
  <si>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</si>
  <si>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</si>
  <si>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</si>
  <si>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</si>
  <si>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</si>
  <si>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</si>
  <si>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</si>
  <si>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</si>
  <si>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</si>
  <si>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</si>
  <si>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</si>
  <si>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</si>
  <si>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</si>
  <si>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</si>
  <si>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</si>
  <si>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</si>
  <si>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</si>
  <si>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</si>
  <si>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</si>
  <si>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</si>
  <si>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</si>
  <si>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</si>
  <si>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</si>
  <si>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</si>
  <si>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</si>
  <si>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</si>
  <si>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</si>
  <si>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</si>
  <si>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</si>
  <si>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</si>
  <si>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</si>
  <si>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</si>
  <si>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</si>
  <si>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</si>
  <si>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</si>
  <si>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</si>
  <si>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</si>
  <si>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</si>
  <si>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</si>
  <si>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</si>
  <si>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</si>
  <si>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</si>
  <si>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</si>
  <si>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</si>
  <si>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</si>
  <si>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</si>
  <si>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</si>
  <si>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</si>
  <si>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</si>
  <si>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</si>
  <si>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</si>
  <si>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</si>
  <si>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</si>
  <si>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</si>
  <si>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</si>
  <si>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</si>
  <si>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</si>
  <si>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</si>
  <si>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</si>
  <si>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</si>
  <si>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</si>
  <si>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</si>
  <si>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</si>
  <si>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</si>
  <si>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</si>
  <si>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</si>
  <si>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</si>
  <si>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</si>
  <si>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</si>
  <si>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</si>
  <si>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</si>
  <si>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</si>
  <si>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</si>
  <si>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</si>
  <si>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</si>
  <si>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</si>
  <si>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</si>
  <si>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</si>
  <si>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</si>
  <si>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</si>
  <si>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</si>
  <si>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</si>
  <si>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</si>
  <si>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</si>
  <si>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</si>
  <si>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</si>
  <si>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</si>
  <si>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</si>
  <si>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</si>
  <si>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</si>
  <si>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</si>
  <si>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</si>
  <si>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</si>
  <si>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</si>
  <si>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</si>
  <si>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</si>
  <si>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</si>
  <si>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</si>
  <si>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</si>
  <si>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</si>
  <si>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</si>
  <si>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</si>
  <si>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</si>
  <si>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</si>
  <si>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</si>
  <si>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</si>
  <si>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</si>
  <si>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</si>
  <si>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</si>
  <si>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</si>
  <si>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</si>
  <si>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</si>
  <si>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</si>
  <si>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</si>
  <si>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</si>
  <si>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</si>
  <si>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</si>
  <si>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</si>
  <si>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</si>
  <si>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</si>
  <si>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</si>
  <si>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</si>
  <si>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</si>
  <si>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</si>
  <si>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</si>
  <si>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</si>
  <si>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</si>
  <si>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</si>
  <si>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</si>
  <si>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</si>
  <si>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</si>
  <si>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</si>
  <si>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</si>
  <si>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</si>
  <si>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</si>
  <si>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</si>
  <si>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</si>
  <si>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</si>
  <si>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</si>
  <si>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</si>
  <si>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</si>
  <si>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</si>
  <si>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</si>
  <si>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</si>
  <si>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</si>
  <si>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</si>
  <si>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</si>
  <si>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</si>
  <si>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</si>
  <si>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</si>
  <si>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</si>
  <si>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</si>
  <si>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</si>
  <si>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</si>
  <si>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</si>
  <si>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</si>
  <si>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</si>
  <si>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</si>
  <si>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NW</t>
    <phoneticPr fontId="3" type="noConversion"/>
  </si>
  <si>
    <t>NW</t>
    <phoneticPr fontId="3" type="noConversion"/>
  </si>
  <si>
    <t>ALL</t>
    <phoneticPr fontId="3" type="noConversion"/>
  </si>
  <si>
    <t>W</t>
    <phoneticPr fontId="3" type="noConversion"/>
  </si>
  <si>
    <t xml:space="preserve"> 초저녁 짙은구름으로 대기중,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</si>
</sst>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" sqref="G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45874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3">
        <v>0.70833333333333337</v>
      </c>
      <c r="D9" s="116"/>
      <c r="E9" s="116">
        <v>2</v>
      </c>
      <c r="F9" s="116">
        <v>84</v>
      </c>
      <c r="G9" s="114" t="s">
        <v>185</v>
      </c>
      <c r="H9" s="116">
        <v>3</v>
      </c>
      <c r="I9" s="114">
        <v>88.2</v>
      </c>
      <c r="J9" s="117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3">
        <v>0.93055555555555547</v>
      </c>
      <c r="D10" s="116"/>
      <c r="E10" s="116">
        <v>-0.7</v>
      </c>
      <c r="F10" s="116">
        <v>90</v>
      </c>
      <c r="G10" s="114" t="s">
        <v>187</v>
      </c>
      <c r="H10" s="116">
        <v>2</v>
      </c>
      <c r="I10" s="124"/>
      <c r="J10" s="117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7">
        <v>8.3333333333333329E-2</v>
      </c>
      <c r="D11" s="128"/>
      <c r="E11" s="128">
        <v>-3</v>
      </c>
      <c r="F11" s="128">
        <v>88</v>
      </c>
      <c r="G11" s="129" t="s">
        <v>184</v>
      </c>
      <c r="H11" s="130">
        <v>2.2000000000000002</v>
      </c>
      <c r="I11" s="131"/>
      <c r="J11" s="132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23.375</v>
      </c>
      <c r="D12" s="12" t="e">
        <f>AVERAGE(D9:D11)</f>
        <v>#DIV/0!</v>
      </c>
      <c r="E12" s="12">
        <f>AVERAGE(E9:E11)</f>
        <v>-0.56666666666666665</v>
      </c>
      <c r="F12" s="13">
        <f>AVERAGE(F9:F11)</f>
        <v>87.333333333333329</v>
      </c>
      <c r="G12" s="14"/>
      <c r="H12" s="15">
        <f>AVERAGE(H9:H11)</f>
        <v>2.4</v>
      </c>
      <c r="I12" s="16"/>
      <c r="J12" s="17">
        <f>AVERAGE(J9:J11)</f>
        <v>14.666666666666666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173</v>
      </c>
      <c r="D16" s="115" t="s">
        <v>176</v>
      </c>
      <c r="E16" s="114" t="s">
        <v>186</v>
      </c>
      <c r="F16" s="114"/>
      <c r="G16" s="114"/>
      <c r="H16" s="114"/>
      <c r="I16" s="114"/>
      <c r="J16" s="114"/>
      <c r="K16" s="94"/>
      <c r="L16" s="94"/>
      <c r="M16" s="94"/>
      <c r="N16" s="94"/>
      <c r="O16" s="94"/>
      <c r="P16" s="114" t="s">
        <v>175</v>
      </c>
    </row>
    <row r="17" spans="1:16" s="76" customFormat="1" ht="14.1" customHeight="1" x14ac:dyDescent="0.25">
      <c r="A17" s="32"/>
      <c r="B17" s="22" t="s">
        <v>41</v>
      </c>
      <c r="C17" s="113">
        <v>0.61111111111111105</v>
      </c>
      <c r="D17" s="113">
        <v>0.61805555555555558</v>
      </c>
      <c r="E17" s="126">
        <v>0.10416666666666667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26">
        <v>0.10694444444444444</v>
      </c>
    </row>
    <row r="18" spans="1:16" s="76" customFormat="1" ht="14.1" customHeight="1" x14ac:dyDescent="0.25">
      <c r="A18" s="32"/>
      <c r="B18" s="22" t="s">
        <v>42</v>
      </c>
      <c r="C18" s="114">
        <v>43676</v>
      </c>
      <c r="D18" s="114">
        <f>C18+1</f>
        <v>43677</v>
      </c>
      <c r="E18" s="114">
        <f>D19+1</f>
        <v>43682</v>
      </c>
      <c r="F18" s="114"/>
      <c r="G18" s="114"/>
      <c r="H18" s="114"/>
      <c r="I18" s="114"/>
      <c r="J18" s="114"/>
      <c r="K18" s="94"/>
      <c r="L18" s="94"/>
      <c r="M18" s="93"/>
      <c r="N18" s="93"/>
      <c r="O18" s="93"/>
      <c r="P18" s="114">
        <f>MAX(C18:O19)+1</f>
        <v>43687</v>
      </c>
    </row>
    <row r="19" spans="1:16" s="76" customFormat="1" ht="14.1" customHeight="1" thickBot="1" x14ac:dyDescent="0.3">
      <c r="A19" s="32"/>
      <c r="B19" s="9" t="s">
        <v>43</v>
      </c>
      <c r="C19" s="81"/>
      <c r="D19" s="114">
        <f>D18+4</f>
        <v>43681</v>
      </c>
      <c r="E19" s="120">
        <v>43686</v>
      </c>
      <c r="F19" s="120"/>
      <c r="G19" s="120"/>
      <c r="H19" s="120"/>
      <c r="I19" s="120"/>
      <c r="J19" s="120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5</v>
      </c>
      <c r="F20" s="86" t="str">
        <f>IF(ISNUMBER(F18),F19-F18+1,"")</f>
        <v/>
      </c>
      <c r="G20" s="86" t="str">
        <f>IF(ISNUMBER(G18),G19-G18+1,"")</f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>IF(ISNUMBER(K18),K19-K18+1,"")</f>
        <v/>
      </c>
      <c r="L20" s="86" t="str">
        <f>IF(ISNUMBER(L18),L19-L18+1,"")</f>
        <v/>
      </c>
      <c r="M20" s="86" t="str">
        <f t="shared" ref="M20:O20" si="0">IF(ISNUMBER(M18),M19-M18+1,"")</f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2" t="s">
        <v>21</v>
      </c>
      <c r="D22" s="22" t="s">
        <v>23</v>
      </c>
      <c r="E22" s="22" t="s">
        <v>46</v>
      </c>
      <c r="F22" s="202" t="s">
        <v>47</v>
      </c>
      <c r="G22" s="202"/>
      <c r="H22" s="202"/>
      <c r="I22" s="202"/>
      <c r="J22" s="22" t="s">
        <v>21</v>
      </c>
      <c r="K22" s="22" t="s">
        <v>23</v>
      </c>
      <c r="L22" s="22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8"/>
      <c r="D23" s="118"/>
      <c r="E23" s="112" t="s">
        <v>179</v>
      </c>
      <c r="F23" s="200" t="s">
        <v>181</v>
      </c>
      <c r="G23" s="200"/>
      <c r="H23" s="200"/>
      <c r="I23" s="200"/>
      <c r="J23" s="118"/>
      <c r="K23" s="118"/>
      <c r="L23" s="114" t="s">
        <v>180</v>
      </c>
      <c r="M23" s="200" t="s">
        <v>181</v>
      </c>
      <c r="N23" s="200"/>
      <c r="O23" s="200"/>
      <c r="P23" s="200"/>
    </row>
    <row r="24" spans="1:16" ht="13.5" customHeight="1" x14ac:dyDescent="0.25">
      <c r="B24" s="201"/>
      <c r="C24" s="119"/>
      <c r="D24" s="119"/>
      <c r="E24" s="114" t="s">
        <v>174</v>
      </c>
      <c r="F24" s="200" t="s">
        <v>181</v>
      </c>
      <c r="G24" s="200"/>
      <c r="H24" s="200"/>
      <c r="I24" s="200"/>
      <c r="J24" s="119"/>
      <c r="K24" s="119"/>
      <c r="L24" s="114" t="s">
        <v>177</v>
      </c>
      <c r="M24" s="200" t="s">
        <v>181</v>
      </c>
      <c r="N24" s="200"/>
      <c r="O24" s="200"/>
      <c r="P24" s="200"/>
    </row>
    <row r="25" spans="1:16" ht="13.5" customHeight="1" x14ac:dyDescent="0.25">
      <c r="B25" s="201"/>
      <c r="C25" s="119"/>
      <c r="D25" s="119"/>
      <c r="E25" s="114" t="s">
        <v>177</v>
      </c>
      <c r="F25" s="200" t="s">
        <v>181</v>
      </c>
      <c r="G25" s="200"/>
      <c r="H25" s="200"/>
      <c r="I25" s="200"/>
      <c r="J25" s="119"/>
      <c r="K25" s="119"/>
      <c r="L25" s="114" t="s">
        <v>174</v>
      </c>
      <c r="M25" s="200" t="s">
        <v>181</v>
      </c>
      <c r="N25" s="200"/>
      <c r="O25" s="200"/>
      <c r="P25" s="200"/>
    </row>
    <row r="26" spans="1:16" ht="13.5" customHeight="1" x14ac:dyDescent="0.25">
      <c r="B26" s="201"/>
      <c r="C26" s="119"/>
      <c r="D26" s="119"/>
      <c r="E26" s="114" t="s">
        <v>48</v>
      </c>
      <c r="F26" s="200" t="s">
        <v>182</v>
      </c>
      <c r="G26" s="200"/>
      <c r="H26" s="200"/>
      <c r="I26" s="200"/>
      <c r="J26" s="119"/>
      <c r="K26" s="119"/>
      <c r="L26" s="114" t="s">
        <v>178</v>
      </c>
      <c r="M26" s="200" t="s">
        <v>181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220">
        <v>0.29236111111111113</v>
      </c>
      <c r="D30" s="221">
        <v>0.14722222222222223</v>
      </c>
      <c r="E30" s="221"/>
      <c r="F30" s="109"/>
      <c r="G30" s="109"/>
      <c r="H30" s="109"/>
      <c r="I30" s="109"/>
      <c r="J30" s="109"/>
      <c r="K30" s="125"/>
      <c r="L30" s="109"/>
      <c r="M30" s="109"/>
      <c r="N30" s="109"/>
      <c r="O30" s="108"/>
      <c r="P30" s="106">
        <f>SUM(C30:J30,L30:N30)</f>
        <v>0.43958333333333333</v>
      </c>
    </row>
    <row r="31" spans="1:16" ht="14.1" customHeight="1" x14ac:dyDescent="0.25">
      <c r="B31" s="23" t="s">
        <v>168</v>
      </c>
      <c r="C31" s="213">
        <v>0.29236111111111113</v>
      </c>
      <c r="D31" s="214">
        <v>0.14722222222222223</v>
      </c>
      <c r="E31" s="214"/>
      <c r="F31" s="99"/>
      <c r="G31" s="99"/>
      <c r="H31" s="99"/>
      <c r="I31" s="99"/>
      <c r="J31" s="99"/>
      <c r="K31" s="99"/>
      <c r="L31" s="99"/>
      <c r="M31" s="99"/>
      <c r="N31" s="99"/>
      <c r="O31" s="100"/>
      <c r="P31" s="106">
        <f>SUM(C31:N31)</f>
        <v>0.43958333333333333</v>
      </c>
    </row>
    <row r="32" spans="1:16" ht="14.1" customHeight="1" x14ac:dyDescent="0.25">
      <c r="B32" s="23" t="s">
        <v>64</v>
      </c>
      <c r="C32" s="222">
        <v>0.29236111111111113</v>
      </c>
      <c r="D32" s="223">
        <v>0.14722222222222223</v>
      </c>
      <c r="E32" s="223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0.43958333333333333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66</v>
      </c>
      <c r="C36" s="193"/>
      <c r="D36" s="193"/>
      <c r="E36" s="193"/>
      <c r="F36" s="193"/>
      <c r="G36" s="193"/>
      <c r="H36" s="193"/>
      <c r="I36" s="187"/>
      <c r="J36" s="187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93"/>
      <c r="D37" s="193"/>
      <c r="E37" s="187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 t="s">
        <v>188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2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91">
        <v>1755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30" t="b">
        <v>1</v>
      </c>
      <c r="E59" s="133" t="s">
        <v>76</v>
      </c>
      <c r="F59" s="134"/>
      <c r="G59" s="30" t="b">
        <v>1</v>
      </c>
      <c r="H59" s="141" t="s">
        <v>77</v>
      </c>
      <c r="I59" s="134"/>
      <c r="J59" s="30" t="b">
        <v>1</v>
      </c>
      <c r="K59" s="141" t="s">
        <v>78</v>
      </c>
      <c r="L59" s="134"/>
      <c r="M59" s="30" t="b">
        <v>1</v>
      </c>
      <c r="N59" s="142" t="s">
        <v>79</v>
      </c>
      <c r="O59" s="134"/>
      <c r="P59" s="30" t="b">
        <v>1</v>
      </c>
    </row>
    <row r="60" spans="2:16" ht="20.100000000000001" customHeight="1" x14ac:dyDescent="0.25">
      <c r="B60" s="133" t="s">
        <v>80</v>
      </c>
      <c r="C60" s="134"/>
      <c r="D60" s="30" t="b">
        <v>1</v>
      </c>
      <c r="E60" s="133" t="s">
        <v>81</v>
      </c>
      <c r="F60" s="134"/>
      <c r="G60" s="30" t="b">
        <v>1</v>
      </c>
      <c r="H60" s="141" t="s">
        <v>82</v>
      </c>
      <c r="I60" s="134"/>
      <c r="J60" s="30" t="b">
        <v>1</v>
      </c>
      <c r="K60" s="141" t="s">
        <v>83</v>
      </c>
      <c r="L60" s="134"/>
      <c r="M60" s="30" t="b">
        <v>1</v>
      </c>
      <c r="N60" s="142" t="s">
        <v>84</v>
      </c>
      <c r="O60" s="134"/>
      <c r="P60" s="30" t="b">
        <v>1</v>
      </c>
    </row>
    <row r="61" spans="2:16" ht="20.100000000000001" customHeight="1" x14ac:dyDescent="0.25">
      <c r="B61" s="133" t="s">
        <v>85</v>
      </c>
      <c r="C61" s="134"/>
      <c r="D61" s="30" t="b">
        <v>1</v>
      </c>
      <c r="E61" s="133" t="s">
        <v>86</v>
      </c>
      <c r="F61" s="134"/>
      <c r="G61" s="30" t="b">
        <v>1</v>
      </c>
      <c r="H61" s="141" t="s">
        <v>87</v>
      </c>
      <c r="I61" s="134"/>
      <c r="J61" s="30" t="b">
        <v>1</v>
      </c>
      <c r="K61" s="141" t="s">
        <v>88</v>
      </c>
      <c r="L61" s="134"/>
      <c r="M61" s="30" t="b">
        <v>1</v>
      </c>
      <c r="N61" s="142" t="s">
        <v>89</v>
      </c>
      <c r="O61" s="134"/>
      <c r="P61" s="30" t="b">
        <v>1</v>
      </c>
    </row>
    <row r="62" spans="2:16" ht="20.100000000000001" customHeight="1" x14ac:dyDescent="0.25">
      <c r="B62" s="141" t="s">
        <v>87</v>
      </c>
      <c r="C62" s="134"/>
      <c r="D62" s="30" t="b">
        <v>1</v>
      </c>
      <c r="E62" s="133" t="s">
        <v>90</v>
      </c>
      <c r="F62" s="134"/>
      <c r="G62" s="30" t="b">
        <v>1</v>
      </c>
      <c r="H62" s="141" t="s">
        <v>91</v>
      </c>
      <c r="I62" s="134"/>
      <c r="J62" s="30" t="b">
        <v>0</v>
      </c>
      <c r="K62" s="141" t="s">
        <v>92</v>
      </c>
      <c r="L62" s="134"/>
      <c r="M62" s="30" t="b">
        <v>1</v>
      </c>
      <c r="N62" s="142" t="s">
        <v>82</v>
      </c>
      <c r="O62" s="134"/>
      <c r="P62" s="30" t="b">
        <v>1</v>
      </c>
    </row>
    <row r="63" spans="2:16" ht="20.100000000000001" customHeight="1" x14ac:dyDescent="0.25">
      <c r="B63" s="141" t="s">
        <v>93</v>
      </c>
      <c r="C63" s="134"/>
      <c r="D63" s="30" t="b">
        <v>1</v>
      </c>
      <c r="E63" s="133" t="s">
        <v>94</v>
      </c>
      <c r="F63" s="134"/>
      <c r="G63" s="30" t="b">
        <v>1</v>
      </c>
      <c r="H63" s="35"/>
      <c r="I63" s="36"/>
      <c r="J63" s="37"/>
      <c r="K63" s="141" t="s">
        <v>95</v>
      </c>
      <c r="L63" s="134"/>
      <c r="M63" s="30" t="b">
        <v>1</v>
      </c>
      <c r="N63" s="142" t="s">
        <v>163</v>
      </c>
      <c r="O63" s="134"/>
      <c r="P63" s="30" t="b">
        <v>1</v>
      </c>
    </row>
    <row r="64" spans="2:16" ht="20.100000000000001" customHeight="1" x14ac:dyDescent="0.25">
      <c r="B64" s="141" t="s">
        <v>96</v>
      </c>
      <c r="C64" s="134"/>
      <c r="D64" s="30" t="b">
        <v>0</v>
      </c>
      <c r="E64" s="133" t="s">
        <v>97</v>
      </c>
      <c r="F64" s="134"/>
      <c r="G64" s="30" t="b">
        <v>1</v>
      </c>
      <c r="H64" s="38"/>
      <c r="I64" s="39"/>
      <c r="J64" s="40"/>
      <c r="K64" s="143" t="s">
        <v>98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161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104</v>
      </c>
      <c r="C69" s="135"/>
      <c r="D69" s="48"/>
      <c r="E69" s="48"/>
      <c r="F69" s="137" t="s">
        <v>105</v>
      </c>
      <c r="G69" s="139" t="s">
        <v>106</v>
      </c>
      <c r="H69" s="48"/>
      <c r="I69" s="135" t="s">
        <v>107</v>
      </c>
      <c r="J69" s="13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0">
        <v>-155.69999999999999</v>
      </c>
      <c r="D72" s="215">
        <v>-156.4</v>
      </c>
      <c r="E72" s="74" t="s">
        <v>117</v>
      </c>
      <c r="F72" s="110">
        <v>19</v>
      </c>
      <c r="G72" s="215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0">
        <v>-133.68</v>
      </c>
      <c r="D73" s="215">
        <v>-133.80000000000001</v>
      </c>
      <c r="E73" s="75" t="s">
        <v>121</v>
      </c>
      <c r="F73" s="121">
        <v>18</v>
      </c>
      <c r="G73" s="216">
        <v>25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0">
        <v>-211.322</v>
      </c>
      <c r="D74" s="215">
        <v>-211.9</v>
      </c>
      <c r="E74" s="75" t="s">
        <v>126</v>
      </c>
      <c r="F74" s="122">
        <v>10</v>
      </c>
      <c r="G74" s="217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0">
        <v>-113.125</v>
      </c>
      <c r="D75" s="215">
        <v>-113.9</v>
      </c>
      <c r="E75" s="75" t="s">
        <v>131</v>
      </c>
      <c r="F75" s="122">
        <v>40</v>
      </c>
      <c r="G75" s="21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0">
        <v>23.413</v>
      </c>
      <c r="D76" s="215">
        <v>22.2</v>
      </c>
      <c r="E76" s="75" t="s">
        <v>136</v>
      </c>
      <c r="F76" s="122">
        <v>10</v>
      </c>
      <c r="G76" s="21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0">
        <v>27.172999999999998</v>
      </c>
      <c r="D77" s="215">
        <v>25.8</v>
      </c>
      <c r="E77" s="75" t="s">
        <v>141</v>
      </c>
      <c r="F77" s="122">
        <v>150</v>
      </c>
      <c r="G77" s="21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0">
        <v>20.58</v>
      </c>
      <c r="D78" s="215">
        <v>19.2</v>
      </c>
      <c r="E78" s="75" t="s">
        <v>146</v>
      </c>
      <c r="F78" s="123"/>
      <c r="G78" s="21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0">
        <v>21.26</v>
      </c>
      <c r="D79" s="215">
        <v>19.899999999999999</v>
      </c>
      <c r="E79" s="74" t="s">
        <v>151</v>
      </c>
      <c r="F79" s="110">
        <v>15</v>
      </c>
      <c r="G79" s="215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1">
        <v>3.8800000000000001E-5</v>
      </c>
      <c r="D80" s="219">
        <v>3.9400000000000002E-5</v>
      </c>
      <c r="E80" s="75" t="s">
        <v>156</v>
      </c>
      <c r="F80" s="121">
        <v>22</v>
      </c>
      <c r="G80" s="216">
        <v>66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177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80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5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5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2025-08-06T02:39:55Z</dcterms:modified>
</cp:coreProperties>
</file>