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<sst xmlns="http://schemas.openxmlformats.org/spreadsheetml/2006/main" count="211" uniqueCount="196">
  <si>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</si>
  <si>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</si>
  <si>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</si>
  <si>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</si>
  <si>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</si>
  <si>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</si>
  <si>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</si>
  <si>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</si>
  <si>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</si>
  <si>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</si>
  <si>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</si>
  <si>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</si>
  <si>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</si>
  <si>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</si>
  <si>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</si>
  <si>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</si>
  <si>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</si>
  <si>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</si>
  <si>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</si>
  <si>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</si>
  <si>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</si>
  <si>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</si>
  <si>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</si>
  <si>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</si>
  <si>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</si>
  <si>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</si>
  <si>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</si>
  <si>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</si>
  <si>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</si>
  <si>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</si>
  <si>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</si>
  <si>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</si>
  <si>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</si>
  <si>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</si>
  <si>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</si>
  <si>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</si>
  <si>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</si>
  <si>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</si>
  <si>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</si>
  <si>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</si>
  <si>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</si>
  <si>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</si>
  <si>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</si>
  <si>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</si>
  <si>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</si>
  <si>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</si>
  <si>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</si>
  <si>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</si>
  <si>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</si>
  <si>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</si>
  <si>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</si>
  <si>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</si>
  <si>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</si>
  <si>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</si>
  <si>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</si>
  <si>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</si>
  <si>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</si>
  <si>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</si>
  <si>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</si>
  <si>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</si>
  <si>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</si>
  <si>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</si>
  <si>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</si>
  <si>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</si>
  <si>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</si>
  <si>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</si>
  <si>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</si>
  <si>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</si>
  <si>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</si>
  <si>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</si>
  <si>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</si>
  <si>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</si>
  <si>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</si>
  <si>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</si>
  <si>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</si>
  <si>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</si>
  <si>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</si>
  <si>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</si>
  <si>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</si>
  <si>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</si>
  <si>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</si>
  <si>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</si>
  <si>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</si>
  <si>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</si>
  <si>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</si>
  <si>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</si>
  <si>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</si>
  <si>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</si>
  <si>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</si>
  <si>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</si>
  <si>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</si>
  <si>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</si>
  <si>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</si>
  <si>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</si>
  <si>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</si>
  <si>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</si>
  <si>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</si>
  <si>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</si>
  <si>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</si>
  <si>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</si>
  <si>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</si>
  <si>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</si>
  <si>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</si>
  <si>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</si>
  <si>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</si>
  <si>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</si>
  <si>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</si>
  <si>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</si>
  <si>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</si>
  <si>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</si>
  <si>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</si>
  <si>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</si>
  <si>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</si>
  <si>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</si>
  <si>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</si>
  <si>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</si>
  <si>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</si>
  <si>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</si>
  <si>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</si>
  <si>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</si>
  <si>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</si>
  <si>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</si>
  <si>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</si>
  <si>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</si>
  <si>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</si>
  <si>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</si>
  <si>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</si>
  <si>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</si>
  <si>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</si>
  <si>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</si>
  <si>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</si>
  <si>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</si>
  <si>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</si>
  <si>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</si>
  <si>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</si>
  <si>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</si>
  <si>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</si>
  <si>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</si>
  <si>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</si>
  <si>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</si>
  <si>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</si>
  <si>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</si>
  <si>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</si>
  <si>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</si>
  <si>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</si>
  <si>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</si>
  <si>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</si>
  <si>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</si>
  <si>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</si>
  <si>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</si>
  <si>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</si>
  <si>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</si>
  <si>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</si>
  <si>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</si>
  <si>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</si>
  <si>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</si>
  <si>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</si>
  <si>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</si>
  <si>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</si>
  <si>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</si>
  <si>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</si>
  <si>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</si>
  <si>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</si>
  <si>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</si>
  <si>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</si>
  <si>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</si>
  <si>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</si>
  <si>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</si>
  <si>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</si>
  <si>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</si>
  <si>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</si>
  <si>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</si>
  <si>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</si>
  <si>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</si>
  <si>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</si>
  <si>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</si>
  <si>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</si>
  <si>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</si>
  <si>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</si>
  <si>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</si>
  <si>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</si>
  <si>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</si>
  <si>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</si>
  <si>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</si>
  <si>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</si>
  <si>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</si>
  <si>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</si>
  <si>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</si>
  <si>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ALL</t>
    <phoneticPr fontId="3" type="noConversion"/>
  </si>
  <si>
    <t>N</t>
    <phoneticPr fontId="3" type="noConversion"/>
  </si>
  <si>
    <t>KSP</t>
    <phoneticPr fontId="3" type="noConversion"/>
  </si>
  <si>
    <t xml:space="preserve"> 20s/33k / 35s/33k  50s/32k </t>
    <phoneticPr fontId="3" type="noConversion"/>
  </si>
  <si>
    <t xml:space="preserve"> 20s/23k / 35s/25k  50s/25k </t>
    <phoneticPr fontId="3" type="noConversion"/>
  </si>
  <si>
    <t>M_035293-035294:T</t>
    <phoneticPr fontId="3" type="noConversion"/>
  </si>
  <si>
    <t>60s/11k  45s/11k  30s/11k</t>
    <phoneticPr fontId="3" type="noConversion"/>
  </si>
  <si>
    <t>60s/6k  45s/7k  30s/7k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</si>
</sst>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5" borderId="17" xfId="0" applyNumberFormat="1" applyFont="1" applyFill="1" applyBorder="1" applyAlignment="1" applyProtection="1">
      <alignment horizontal="center"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" sqref="D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45838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100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0">
        <v>0.6875</v>
      </c>
      <c r="D9" s="121">
        <v>2.4</v>
      </c>
      <c r="E9" s="121">
        <v>11</v>
      </c>
      <c r="F9" s="121">
        <v>34</v>
      </c>
      <c r="G9" s="110" t="s">
        <v>189</v>
      </c>
      <c r="H9" s="121">
        <v>5.8</v>
      </c>
      <c r="I9" s="110">
        <v>33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0">
        <v>0.9375</v>
      </c>
      <c r="D10" s="121">
        <v>1.3</v>
      </c>
      <c r="E10" s="121">
        <v>6.4</v>
      </c>
      <c r="F10" s="121">
        <v>52</v>
      </c>
      <c r="G10" s="110" t="s">
        <v>187</v>
      </c>
      <c r="H10" s="121">
        <v>4.5999999999999996</v>
      </c>
      <c r="I10" s="128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0.22222222222222221</v>
      </c>
      <c r="D11" s="132">
        <v>1.2</v>
      </c>
      <c r="E11" s="132">
        <v>4.5999999999999996</v>
      </c>
      <c r="F11" s="132">
        <v>55</v>
      </c>
      <c r="G11" s="110" t="s">
        <v>183</v>
      </c>
      <c r="H11" s="121">
        <v>3.9</v>
      </c>
      <c r="I11" s="133"/>
      <c r="J11" s="122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23.534722222222221</v>
      </c>
      <c r="D12" s="12">
        <f>AVERAGE(D9:D11)</f>
        <v>1.6333333333333335</v>
      </c>
      <c r="E12" s="12">
        <f>AVERAGE(E9:E11)</f>
        <v>7.333333333333333</v>
      </c>
      <c r="F12" s="13">
        <f>AVERAGE(F9:F11)</f>
        <v>47</v>
      </c>
      <c r="G12" s="14"/>
      <c r="H12" s="15">
        <f>AVERAGE(H9:H11)</f>
        <v>4.7666666666666666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173</v>
      </c>
      <c r="D16" s="123" t="s">
        <v>176</v>
      </c>
      <c r="E16" s="110" t="s">
        <v>184</v>
      </c>
      <c r="F16" s="110" t="s">
        <v>185</v>
      </c>
      <c r="G16" s="110" t="s">
        <v>190</v>
      </c>
      <c r="H16" s="110" t="s">
        <v>186</v>
      </c>
      <c r="I16" s="110" t="s">
        <v>188</v>
      </c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0">
        <v>0.65972222222222221</v>
      </c>
      <c r="D17" s="120">
        <v>0.66180555555555554</v>
      </c>
      <c r="E17" s="120">
        <v>0.69652777777777775</v>
      </c>
      <c r="F17" s="120">
        <v>0.71666666666666667</v>
      </c>
      <c r="G17" s="120">
        <v>0.1076388888888889</v>
      </c>
      <c r="H17" s="120">
        <v>0.17777777777777778</v>
      </c>
      <c r="I17" s="120">
        <v>0.19930555555555554</v>
      </c>
      <c r="J17" s="93"/>
      <c r="K17" s="93"/>
      <c r="L17" s="93"/>
      <c r="M17" s="93"/>
      <c r="N17" s="93"/>
      <c r="O17" s="93"/>
      <c r="P17" s="120">
        <v>0.21527777777777779</v>
      </c>
    </row>
    <row r="18" spans="1:16" s="76" customFormat="1" ht="14.1" customHeight="1" x14ac:dyDescent="0.25">
      <c r="A18" s="32"/>
      <c r="B18" s="22" t="s">
        <v>42</v>
      </c>
      <c r="C18" s="110">
        <v>35007</v>
      </c>
      <c r="D18" s="110">
        <f>C18+1</f>
        <v>35008</v>
      </c>
      <c r="E18" s="110">
        <f>D19+1</f>
        <v>35019</v>
      </c>
      <c r="F18" s="110">
        <f>E19+1</f>
        <v>35031</v>
      </c>
      <c r="G18" s="110">
        <f t="shared" ref="G18:I18" si="0">F19+1</f>
        <v>35268</v>
      </c>
      <c r="H18" s="110">
        <f t="shared" si="0"/>
        <v>35302</v>
      </c>
      <c r="I18" s="110">
        <f t="shared" si="0"/>
        <v>35314</v>
      </c>
      <c r="J18" s="94"/>
      <c r="K18" s="94"/>
      <c r="L18" s="93"/>
      <c r="M18" s="93"/>
      <c r="N18" s="93"/>
      <c r="O18" s="93"/>
      <c r="P18" s="110">
        <f>MAX(C18:O19)+1</f>
        <v>35325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35018</v>
      </c>
      <c r="E19" s="126">
        <v>35030</v>
      </c>
      <c r="F19" s="126">
        <v>35267</v>
      </c>
      <c r="G19" s="126">
        <v>35301</v>
      </c>
      <c r="H19" s="126">
        <v>35313</v>
      </c>
      <c r="I19" s="126">
        <v>35324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1">IF(ISNUMBER(E18),E19-E18+1,"")</f>
        <v>12</v>
      </c>
      <c r="F20" s="86">
        <f t="shared" si="1"/>
        <v>237</v>
      </c>
      <c r="G20" s="86">
        <f t="shared" si="1"/>
        <v>34</v>
      </c>
      <c r="H20" s="86">
        <f>IF(ISNUMBER(H18),H19-H18+1,"")</f>
        <v>12</v>
      </c>
      <c r="I20" s="86">
        <f>IF(ISNUMBER(I18),I19-I18+1,"")</f>
        <v>11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4">
        <v>35013</v>
      </c>
      <c r="D23" s="124">
        <v>35015</v>
      </c>
      <c r="E23" s="119" t="s">
        <v>179</v>
      </c>
      <c r="F23" s="156" t="s">
        <v>191</v>
      </c>
      <c r="G23" s="156"/>
      <c r="H23" s="156"/>
      <c r="I23" s="156"/>
      <c r="J23" s="125">
        <v>35314</v>
      </c>
      <c r="K23" s="125">
        <v>35316</v>
      </c>
      <c r="L23" s="110" t="s">
        <v>180</v>
      </c>
      <c r="M23" s="156" t="s">
        <v>194</v>
      </c>
      <c r="N23" s="156"/>
      <c r="O23" s="156"/>
      <c r="P23" s="156"/>
    </row>
    <row r="24" spans="1:16" ht="13.5" customHeight="1" x14ac:dyDescent="0.25">
      <c r="B24" s="157"/>
      <c r="C24" s="125"/>
      <c r="D24" s="125"/>
      <c r="E24" s="110" t="s">
        <v>174</v>
      </c>
      <c r="F24" s="156" t="s">
        <v>181</v>
      </c>
      <c r="G24" s="156"/>
      <c r="H24" s="156"/>
      <c r="I24" s="156"/>
      <c r="J24" s="125"/>
      <c r="K24" s="125"/>
      <c r="L24" s="110" t="s">
        <v>177</v>
      </c>
      <c r="M24" s="156" t="s">
        <v>181</v>
      </c>
      <c r="N24" s="156"/>
      <c r="O24" s="156"/>
      <c r="P24" s="156"/>
    </row>
    <row r="25" spans="1:16" ht="13.5" customHeight="1" x14ac:dyDescent="0.25">
      <c r="B25" s="157"/>
      <c r="C25" s="125">
        <v>35016</v>
      </c>
      <c r="D25" s="125">
        <v>35018</v>
      </c>
      <c r="E25" s="110" t="s">
        <v>177</v>
      </c>
      <c r="F25" s="156" t="s">
        <v>192</v>
      </c>
      <c r="G25" s="156"/>
      <c r="H25" s="156"/>
      <c r="I25" s="156"/>
      <c r="J25" s="125">
        <v>35317</v>
      </c>
      <c r="K25" s="125">
        <v>35319</v>
      </c>
      <c r="L25" s="110" t="s">
        <v>174</v>
      </c>
      <c r="M25" s="156" t="s">
        <v>195</v>
      </c>
      <c r="N25" s="156"/>
      <c r="O25" s="156"/>
      <c r="P25" s="156"/>
    </row>
    <row r="26" spans="1:16" ht="13.5" customHeight="1" x14ac:dyDescent="0.25">
      <c r="B26" s="157"/>
      <c r="C26" s="125"/>
      <c r="D26" s="125"/>
      <c r="E26" s="110" t="s">
        <v>48</v>
      </c>
      <c r="F26" s="156" t="s">
        <v>181</v>
      </c>
      <c r="G26" s="156"/>
      <c r="H26" s="156"/>
      <c r="I26" s="156"/>
      <c r="J26" s="125"/>
      <c r="K26" s="125"/>
      <c r="L26" s="110" t="s">
        <v>178</v>
      </c>
      <c r="M26" s="156" t="s">
        <v>181</v>
      </c>
      <c r="N26" s="156"/>
      <c r="O26" s="156"/>
      <c r="P26" s="15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5" t="s">
        <v>49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2">
        <v>0.3979166666666667</v>
      </c>
      <c r="D30" s="113">
        <v>6.3194444444444442E-2</v>
      </c>
      <c r="E30" s="108"/>
      <c r="F30" s="108"/>
      <c r="G30" s="108"/>
      <c r="H30" s="108"/>
      <c r="I30" s="113"/>
      <c r="J30" s="108"/>
      <c r="K30" s="109"/>
      <c r="L30" s="108"/>
      <c r="M30" s="108"/>
      <c r="N30" s="108"/>
      <c r="O30" s="108"/>
      <c r="P30" s="106">
        <f>SUM(C30:J30,L30:N30)</f>
        <v>0.46111111111111114</v>
      </c>
    </row>
    <row r="31" spans="1:16" ht="14.1" customHeight="1" x14ac:dyDescent="0.25">
      <c r="B31" s="23" t="s">
        <v>168</v>
      </c>
      <c r="C31" s="129">
        <v>0.39097222222222222</v>
      </c>
      <c r="D31" s="130">
        <v>7.013888888888889E-2</v>
      </c>
      <c r="E31" s="99"/>
      <c r="F31" s="99"/>
      <c r="G31" s="99"/>
      <c r="H31" s="99"/>
      <c r="I31" s="99"/>
      <c r="J31" s="99"/>
      <c r="K31" s="130">
        <v>4.1666666666666664E-2</v>
      </c>
      <c r="L31" s="99"/>
      <c r="M31" s="99"/>
      <c r="N31" s="99"/>
      <c r="O31" s="100"/>
      <c r="P31" s="111">
        <f>SUM(C31:N31)</f>
        <v>0.50277777777777777</v>
      </c>
    </row>
    <row r="32" spans="1:16" ht="14.1" customHeight="1" x14ac:dyDescent="0.25">
      <c r="B32" s="23" t="s">
        <v>64</v>
      </c>
      <c r="C32" s="134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11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0.39097222222222222</v>
      </c>
      <c r="D34" s="96">
        <f t="shared" ref="D34:P34" si="2">D31-D32-D33</f>
        <v>7.013888888888889E-2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4.1666666666666664E-2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0.50277777777777777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66</v>
      </c>
      <c r="C36" s="160" t="s">
        <v>193</v>
      </c>
      <c r="D36" s="160"/>
      <c r="E36" s="159"/>
      <c r="F36" s="159"/>
      <c r="G36" s="159"/>
      <c r="H36" s="159"/>
      <c r="I36" s="161"/>
      <c r="J36" s="161"/>
      <c r="K36" s="160"/>
      <c r="L36" s="160"/>
      <c r="M36" s="159"/>
      <c r="N36" s="159"/>
      <c r="O36" s="159"/>
      <c r="P36" s="159"/>
    </row>
    <row r="37" spans="2:16" ht="18" customHeight="1" x14ac:dyDescent="0.25">
      <c r="B37" s="177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7"/>
      <c r="C38" s="163"/>
      <c r="D38" s="159"/>
      <c r="E38" s="159"/>
      <c r="F38" s="159"/>
      <c r="G38" s="159"/>
      <c r="H38" s="159"/>
      <c r="I38" s="159"/>
      <c r="J38" s="159"/>
      <c r="K38" s="162"/>
      <c r="L38" s="159"/>
      <c r="M38" s="159"/>
      <c r="N38" s="159"/>
      <c r="O38" s="159"/>
      <c r="P38" s="159"/>
    </row>
    <row r="39" spans="2:16" ht="18" customHeight="1" x14ac:dyDescent="0.25">
      <c r="B39" s="177"/>
      <c r="C39" s="159"/>
      <c r="D39" s="159"/>
      <c r="E39" s="159"/>
      <c r="F39" s="159"/>
      <c r="G39" s="159"/>
      <c r="H39" s="159"/>
      <c r="I39" s="159"/>
      <c r="J39" s="159"/>
      <c r="K39" s="162"/>
      <c r="L39" s="159"/>
      <c r="M39" s="159"/>
      <c r="N39" s="159"/>
      <c r="O39" s="159"/>
      <c r="P39" s="159"/>
    </row>
    <row r="40" spans="2:16" ht="18" customHeight="1" x14ac:dyDescent="0.25">
      <c r="B40" s="177"/>
      <c r="C40" s="159"/>
      <c r="D40" s="159"/>
      <c r="E40" s="159"/>
      <c r="F40" s="159"/>
      <c r="G40" s="159"/>
      <c r="H40" s="159"/>
      <c r="I40" s="159"/>
      <c r="J40" s="159"/>
      <c r="K40" s="162"/>
      <c r="L40" s="159"/>
      <c r="M40" s="159"/>
      <c r="N40" s="159"/>
      <c r="O40" s="159"/>
      <c r="P40" s="159"/>
    </row>
    <row r="41" spans="2:16" ht="18" customHeight="1" x14ac:dyDescent="0.25">
      <c r="B41" s="178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67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50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3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" customHeight="1" x14ac:dyDescent="0.25">
      <c r="B47" s="172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165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164</v>
      </c>
      <c r="C54" s="198"/>
      <c r="D54" s="198"/>
      <c r="E54" s="198"/>
      <c r="F54" s="127">
        <v>1193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68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69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70</v>
      </c>
      <c r="O57" s="181"/>
      <c r="P57" s="184"/>
    </row>
    <row r="58" spans="2:16" ht="17.100000000000001" customHeight="1" x14ac:dyDescent="0.25">
      <c r="B58" s="185" t="s">
        <v>71</v>
      </c>
      <c r="C58" s="186"/>
      <c r="D58" s="187"/>
      <c r="E58" s="185" t="s">
        <v>72</v>
      </c>
      <c r="F58" s="186"/>
      <c r="G58" s="187"/>
      <c r="H58" s="186" t="s">
        <v>73</v>
      </c>
      <c r="I58" s="186"/>
      <c r="J58" s="186"/>
      <c r="K58" s="188" t="s">
        <v>74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75</v>
      </c>
      <c r="C59" s="206"/>
      <c r="D59" s="30" t="b">
        <v>1</v>
      </c>
      <c r="E59" s="205" t="s">
        <v>76</v>
      </c>
      <c r="F59" s="206"/>
      <c r="G59" s="30" t="b">
        <v>1</v>
      </c>
      <c r="H59" s="207" t="s">
        <v>77</v>
      </c>
      <c r="I59" s="206"/>
      <c r="J59" s="30" t="b">
        <v>1</v>
      </c>
      <c r="K59" s="207" t="s">
        <v>78</v>
      </c>
      <c r="L59" s="206"/>
      <c r="M59" s="30" t="b">
        <v>1</v>
      </c>
      <c r="N59" s="208" t="s">
        <v>79</v>
      </c>
      <c r="O59" s="206"/>
      <c r="P59" s="30" t="b">
        <v>1</v>
      </c>
    </row>
    <row r="60" spans="2:16" ht="20.100000000000001" customHeight="1" x14ac:dyDescent="0.25">
      <c r="B60" s="205" t="s">
        <v>80</v>
      </c>
      <c r="C60" s="206"/>
      <c r="D60" s="30" t="b">
        <v>1</v>
      </c>
      <c r="E60" s="205" t="s">
        <v>81</v>
      </c>
      <c r="F60" s="206"/>
      <c r="G60" s="30" t="b">
        <v>1</v>
      </c>
      <c r="H60" s="207" t="s">
        <v>82</v>
      </c>
      <c r="I60" s="206"/>
      <c r="J60" s="30" t="b">
        <v>1</v>
      </c>
      <c r="K60" s="207" t="s">
        <v>83</v>
      </c>
      <c r="L60" s="206"/>
      <c r="M60" s="30" t="b">
        <v>1</v>
      </c>
      <c r="N60" s="208" t="s">
        <v>84</v>
      </c>
      <c r="O60" s="206"/>
      <c r="P60" s="30" t="b">
        <v>1</v>
      </c>
    </row>
    <row r="61" spans="2:16" ht="20.100000000000001" customHeight="1" x14ac:dyDescent="0.25">
      <c r="B61" s="205" t="s">
        <v>85</v>
      </c>
      <c r="C61" s="206"/>
      <c r="D61" s="30" t="b">
        <v>1</v>
      </c>
      <c r="E61" s="205" t="s">
        <v>86</v>
      </c>
      <c r="F61" s="206"/>
      <c r="G61" s="30" t="b">
        <v>1</v>
      </c>
      <c r="H61" s="207" t="s">
        <v>87</v>
      </c>
      <c r="I61" s="206"/>
      <c r="J61" s="30" t="b">
        <v>1</v>
      </c>
      <c r="K61" s="207" t="s">
        <v>88</v>
      </c>
      <c r="L61" s="206"/>
      <c r="M61" s="30" t="b">
        <v>1</v>
      </c>
      <c r="N61" s="208" t="s">
        <v>89</v>
      </c>
      <c r="O61" s="206"/>
      <c r="P61" s="30" t="b">
        <v>1</v>
      </c>
    </row>
    <row r="62" spans="2:16" ht="20.100000000000001" customHeight="1" x14ac:dyDescent="0.25">
      <c r="B62" s="207" t="s">
        <v>87</v>
      </c>
      <c r="C62" s="206"/>
      <c r="D62" s="30" t="b">
        <v>1</v>
      </c>
      <c r="E62" s="205" t="s">
        <v>90</v>
      </c>
      <c r="F62" s="206"/>
      <c r="G62" s="30" t="b">
        <v>1</v>
      </c>
      <c r="H62" s="207" t="s">
        <v>91</v>
      </c>
      <c r="I62" s="206"/>
      <c r="J62" s="30" t="b">
        <v>0</v>
      </c>
      <c r="K62" s="207" t="s">
        <v>92</v>
      </c>
      <c r="L62" s="206"/>
      <c r="M62" s="30" t="b">
        <v>1</v>
      </c>
      <c r="N62" s="208" t="s">
        <v>82</v>
      </c>
      <c r="O62" s="206"/>
      <c r="P62" s="30" t="b">
        <v>1</v>
      </c>
    </row>
    <row r="63" spans="2:16" ht="20.100000000000001" customHeight="1" x14ac:dyDescent="0.25">
      <c r="B63" s="207" t="s">
        <v>93</v>
      </c>
      <c r="C63" s="206"/>
      <c r="D63" s="30" t="b">
        <v>1</v>
      </c>
      <c r="E63" s="205" t="s">
        <v>94</v>
      </c>
      <c r="F63" s="206"/>
      <c r="G63" s="30" t="b">
        <v>1</v>
      </c>
      <c r="H63" s="35"/>
      <c r="I63" s="36"/>
      <c r="J63" s="37"/>
      <c r="K63" s="207" t="s">
        <v>95</v>
      </c>
      <c r="L63" s="206"/>
      <c r="M63" s="30" t="b">
        <v>1</v>
      </c>
      <c r="N63" s="208" t="s">
        <v>163</v>
      </c>
      <c r="O63" s="206"/>
      <c r="P63" s="30" t="b">
        <v>1</v>
      </c>
    </row>
    <row r="64" spans="2:16" ht="20.100000000000001" customHeight="1" x14ac:dyDescent="0.25">
      <c r="B64" s="207" t="s">
        <v>96</v>
      </c>
      <c r="C64" s="206"/>
      <c r="D64" s="30" t="b">
        <v>0</v>
      </c>
      <c r="E64" s="205" t="s">
        <v>97</v>
      </c>
      <c r="F64" s="206"/>
      <c r="G64" s="30" t="b">
        <v>1</v>
      </c>
      <c r="H64" s="38"/>
      <c r="I64" s="39"/>
      <c r="J64" s="40"/>
      <c r="K64" s="215" t="s">
        <v>98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161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104</v>
      </c>
      <c r="C69" s="209"/>
      <c r="D69" s="48"/>
      <c r="E69" s="48"/>
      <c r="F69" s="211" t="s">
        <v>105</v>
      </c>
      <c r="G69" s="213" t="s">
        <v>106</v>
      </c>
      <c r="H69" s="48"/>
      <c r="I69" s="209" t="s">
        <v>107</v>
      </c>
      <c r="J69" s="20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4">
        <v>-154.9</v>
      </c>
      <c r="D72" s="114">
        <v>-156.1</v>
      </c>
      <c r="E72" s="74" t="s">
        <v>117</v>
      </c>
      <c r="F72" s="114">
        <v>19.399999999999999</v>
      </c>
      <c r="G72" s="114">
        <v>18.3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4">
        <v>-133.69999999999999</v>
      </c>
      <c r="D73" s="114">
        <v>-133.69999999999999</v>
      </c>
      <c r="E73" s="75" t="s">
        <v>121</v>
      </c>
      <c r="F73" s="116">
        <v>22.5</v>
      </c>
      <c r="G73" s="116">
        <v>26.5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4">
        <v>-210.8</v>
      </c>
      <c r="D74" s="114">
        <v>-211.6</v>
      </c>
      <c r="E74" s="75" t="s">
        <v>126</v>
      </c>
      <c r="F74" s="117">
        <v>10</v>
      </c>
      <c r="G74" s="117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4">
        <v>-113</v>
      </c>
      <c r="D75" s="114">
        <v>-113.8</v>
      </c>
      <c r="E75" s="75" t="s">
        <v>131</v>
      </c>
      <c r="F75" s="117">
        <v>40</v>
      </c>
      <c r="G75" s="117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4">
        <v>23.2</v>
      </c>
      <c r="D76" s="114">
        <v>23.2</v>
      </c>
      <c r="E76" s="75" t="s">
        <v>136</v>
      </c>
      <c r="F76" s="117">
        <v>10</v>
      </c>
      <c r="G76" s="117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4">
        <v>28</v>
      </c>
      <c r="D77" s="114">
        <v>26.5</v>
      </c>
      <c r="E77" s="75" t="s">
        <v>141</v>
      </c>
      <c r="F77" s="117">
        <v>150</v>
      </c>
      <c r="G77" s="117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4">
        <v>21.2</v>
      </c>
      <c r="D78" s="114">
        <v>20.5</v>
      </c>
      <c r="E78" s="75" t="s">
        <v>146</v>
      </c>
      <c r="F78" s="118"/>
      <c r="G78" s="118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4">
        <v>21.9</v>
      </c>
      <c r="D79" s="114">
        <v>21.1</v>
      </c>
      <c r="E79" s="74" t="s">
        <v>151</v>
      </c>
      <c r="F79" s="114">
        <v>13</v>
      </c>
      <c r="G79" s="114">
        <v>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5">
        <v>3.7799999999999997E-5</v>
      </c>
      <c r="D80" s="115">
        <v>3.8000000000000002E-5</v>
      </c>
      <c r="E80" s="75" t="s">
        <v>156</v>
      </c>
      <c r="F80" s="116">
        <v>31.5</v>
      </c>
      <c r="G80" s="116">
        <v>60.7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160</v>
      </c>
      <c r="C84" s="149"/>
    </row>
    <row r="85" spans="2:16" ht="15" customHeight="1" x14ac:dyDescent="0.25">
      <c r="B85" s="150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2025-07-01T05:22:16Z</dcterms:modified>
</cp:coreProperties>
</file>