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D19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<sst xmlns="http://schemas.openxmlformats.org/spreadsheetml/2006/main" count="207" uniqueCount="187">
  <si>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</si>
  <si>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</si>
  <si>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</si>
  <si>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</si>
  <si>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</si>
  <si>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</si>
  <si>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</si>
  <si>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</si>
  <si>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</si>
  <si>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</si>
  <si>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</si>
  <si>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</si>
  <si>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</si>
  <si>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</si>
  <si>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</si>
  <si>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</si>
  <si>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</si>
  <si>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</si>
  <si>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</si>
  <si>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</si>
  <si>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</si>
  <si>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</si>
  <si>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</si>
  <si>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</si>
  <si>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</si>
  <si>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</si>
  <si>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</si>
  <si>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</si>
  <si>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</si>
  <si>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</si>
  <si>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</si>
  <si>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</si>
  <si>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</si>
  <si>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</si>
  <si>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</si>
  <si>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</si>
  <si>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</si>
  <si>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</si>
  <si>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</si>
  <si>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</si>
  <si>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</si>
  <si>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</si>
  <si>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</si>
  <si>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</si>
  <si>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</si>
  <si>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</si>
  <si>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</si>
  <si>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</si>
  <si>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</si>
  <si>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</si>
  <si>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</si>
  <si>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</si>
  <si>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</si>
  <si>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</si>
  <si>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</si>
  <si>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</si>
  <si>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</si>
  <si>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</si>
  <si>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</si>
  <si>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</si>
  <si>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</si>
  <si>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</si>
  <si>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</si>
  <si>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</si>
  <si>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</si>
  <si>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</si>
  <si>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</si>
  <si>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</si>
  <si>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</si>
  <si>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</si>
  <si>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</si>
  <si>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</si>
  <si>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</si>
  <si>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</si>
  <si>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</si>
  <si>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</si>
  <si>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</si>
  <si>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</si>
  <si>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</si>
  <si>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</si>
  <si>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</si>
  <si>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</si>
  <si>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</si>
  <si>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</si>
  <si>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</si>
  <si>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</si>
  <si>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</si>
  <si>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</si>
  <si>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</si>
  <si>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</si>
  <si>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</si>
  <si>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</si>
  <si>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</si>
  <si>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</si>
  <si>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</si>
  <si>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</si>
  <si>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</si>
  <si>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</si>
  <si>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</si>
  <si>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</si>
  <si>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</si>
  <si>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</si>
  <si>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</si>
  <si>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</si>
  <si>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</si>
  <si>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</si>
  <si>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</si>
  <si>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</si>
  <si>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</si>
  <si>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</si>
  <si>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</si>
  <si>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</si>
  <si>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</si>
  <si>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</si>
  <si>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</si>
  <si>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</si>
  <si>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</si>
  <si>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</si>
  <si>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</si>
  <si>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</si>
  <si>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</si>
  <si>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</si>
  <si>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</si>
  <si>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</si>
  <si>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</si>
  <si>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</si>
  <si>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</si>
  <si>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</si>
  <si>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</si>
  <si>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</si>
  <si>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</si>
  <si>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</si>
  <si>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</si>
  <si>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</si>
  <si>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</si>
  <si>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</si>
  <si>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</si>
  <si>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</si>
  <si>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</si>
  <si>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</si>
  <si>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</si>
  <si>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</si>
  <si>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</si>
  <si>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</si>
  <si>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</si>
  <si>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</si>
  <si>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</si>
  <si>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</si>
  <si>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</si>
  <si>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</si>
  <si>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</si>
  <si>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</si>
  <si>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</si>
  <si>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</si>
  <si>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</si>
  <si>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</si>
  <si>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</si>
  <si>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</si>
  <si>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</si>
  <si>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</si>
  <si>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</si>
  <si>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</si>
  <si>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</si>
  <si>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</si>
  <si>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</si>
  <si>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</si>
  <si>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</si>
  <si>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</si>
  <si>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</si>
  <si>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</si>
  <si>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</si>
  <si>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</si>
  <si>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</si>
  <si>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</si>
  <si>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</si>
  <si>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</si>
  <si>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</si>
  <si>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 xml:space="preserve"> /  /  /  /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</si>
  <si>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</si>
  <si>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</si>
  <si>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</si>
  <si>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</si>
  <si>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>김부진</t>
    <phoneticPr fontId="3" type="noConversion"/>
  </si>
  <si>
    <t>W</t>
    <phoneticPr fontId="3" type="noConversion"/>
  </si>
  <si>
    <t>W</t>
    <phoneticPr fontId="3" type="noConversion"/>
  </si>
  <si>
    <t xml:space="preserve"> /  /  /  /</t>
    <phoneticPr fontId="3" type="noConversion"/>
  </si>
  <si>
    <t>1. 방풍막 연결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</si>
</sst>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40" fillId="0" borderId="2" xfId="0" applyFont="1" applyBorder="1" applyProtection="1">
      <alignment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67" sqref="E6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5" t="s">
        <v>0</v>
      </c>
      <c r="C2" s="19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6">
        <v>45828</v>
      </c>
      <c r="D3" s="197"/>
      <c r="E3" s="1"/>
      <c r="F3" s="1"/>
      <c r="G3" s="1"/>
      <c r="H3" s="1"/>
      <c r="I3" s="1"/>
      <c r="J3" s="1"/>
      <c r="K3" s="33" t="s">
        <v>2</v>
      </c>
      <c r="L3" s="198">
        <f>(P31-(P32+P33))/P31*100</f>
        <v>0</v>
      </c>
      <c r="M3" s="198"/>
      <c r="N3" s="33" t="s">
        <v>3</v>
      </c>
      <c r="O3" s="198">
        <f>(P31-P33)/P31*100</f>
        <v>100</v>
      </c>
      <c r="P3" s="198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5" t="s">
        <v>6</v>
      </c>
      <c r="C7" s="19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6">
        <v>0.70138888888888884</v>
      </c>
      <c r="D9" s="127"/>
      <c r="E9" s="127">
        <v>5</v>
      </c>
      <c r="F9" s="127">
        <v>84</v>
      </c>
      <c r="G9" s="110" t="s">
        <v>183</v>
      </c>
      <c r="H9" s="127">
        <v>1.8</v>
      </c>
      <c r="I9" s="110">
        <v>25.9</v>
      </c>
      <c r="J9" s="112">
        <f>IF(L9, 1, 0) + IF(M9, 2, 0) + IF(N9, 4, 0) + IF(O9, 8, 0) + IF(P9, 16, 0)</f>
        <v>4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6">
        <v>0.9375</v>
      </c>
      <c r="D10" s="127"/>
      <c r="E10" s="127">
        <v>2</v>
      </c>
      <c r="F10" s="127">
        <v>88</v>
      </c>
      <c r="G10" s="110" t="s">
        <v>183</v>
      </c>
      <c r="H10" s="127">
        <v>1.5</v>
      </c>
      <c r="I10" s="113"/>
      <c r="J10" s="112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0">
        <v>0.125</v>
      </c>
      <c r="D11" s="131"/>
      <c r="E11" s="131">
        <v>1.3</v>
      </c>
      <c r="F11" s="131">
        <v>85</v>
      </c>
      <c r="G11" s="123" t="s">
        <v>184</v>
      </c>
      <c r="H11" s="132">
        <v>3</v>
      </c>
      <c r="I11" s="133"/>
      <c r="J11" s="134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23.423611111111111</v>
      </c>
      <c r="D12" s="12" t="e">
        <f>AVERAGE(D9:D11)</f>
        <v>#DIV/0!</v>
      </c>
      <c r="E12" s="12">
        <f>AVERAGE(E9:E11)</f>
        <v>2.7666666666666671</v>
      </c>
      <c r="F12" s="13">
        <f>AVERAGE(F9:F11)</f>
        <v>85.666666666666671</v>
      </c>
      <c r="G12" s="14"/>
      <c r="H12" s="15">
        <f>AVERAGE(H9:H11)</f>
        <v>2.1</v>
      </c>
      <c r="I12" s="16"/>
      <c r="J12" s="17">
        <f>AVERAGE(J9:J11)</f>
        <v>4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5" t="s">
        <v>25</v>
      </c>
      <c r="C14" s="19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4" t="s">
        <v>176</v>
      </c>
      <c r="E16" s="110" t="s">
        <v>176</v>
      </c>
      <c r="F16" s="110"/>
      <c r="G16" s="110"/>
      <c r="H16" s="110"/>
      <c r="I16" s="110"/>
      <c r="J16" s="110"/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22">
        <v>0.625</v>
      </c>
      <c r="D17" s="126">
        <v>0.62777777777777777</v>
      </c>
      <c r="E17" s="122">
        <v>0.125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122">
        <v>0.12986111111111112</v>
      </c>
    </row>
    <row r="18" spans="1:16" s="76" customFormat="1" ht="14.1" customHeight="1" x14ac:dyDescent="0.25">
      <c r="A18" s="32"/>
      <c r="B18" s="22" t="s">
        <v>42</v>
      </c>
      <c r="C18" s="123">
        <v>33312</v>
      </c>
      <c r="D18" s="110">
        <f>C18+1</f>
        <v>33313</v>
      </c>
      <c r="E18" s="110">
        <f t="shared" ref="E18:G18" si="0">D19+1</f>
        <v>33318</v>
      </c>
      <c r="F18" s="110"/>
      <c r="G18" s="110"/>
      <c r="H18" s="110"/>
      <c r="I18" s="110"/>
      <c r="J18" s="110"/>
      <c r="K18" s="110"/>
      <c r="L18" s="93"/>
      <c r="M18" s="93"/>
      <c r="N18" s="93"/>
      <c r="O18" s="93"/>
      <c r="P18" s="110">
        <f>MAX(C18:O19)+1</f>
        <v>33323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f>D18+4</f>
        <v>33317</v>
      </c>
      <c r="E19" s="128">
        <f>E18+4</f>
        <v>33322</v>
      </c>
      <c r="F19" s="128"/>
      <c r="G19" s="128"/>
      <c r="H19" s="128"/>
      <c r="I19" s="128"/>
      <c r="J19" s="128"/>
      <c r="K19" s="128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 t="shared" ref="E20:O20" si="1">IF(ISNUMBER(E18),E19-E18+1,"")</f>
        <v>5</v>
      </c>
      <c r="F20" s="86" t="str">
        <f t="shared" si="1"/>
        <v/>
      </c>
      <c r="G20" s="86" t="str">
        <f t="shared" si="1"/>
        <v/>
      </c>
      <c r="H20" s="86" t="str">
        <f>IF(ISNUMBER(H18),H19-H18+1,"")</f>
        <v/>
      </c>
      <c r="I20" s="86" t="str">
        <f>IF(ISNUMBER(I18),I19-I18+1,"")</f>
        <v/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5" t="s">
        <v>45</v>
      </c>
      <c r="C22" s="22" t="s">
        <v>21</v>
      </c>
      <c r="D22" s="22" t="s">
        <v>23</v>
      </c>
      <c r="E22" s="22" t="s">
        <v>46</v>
      </c>
      <c r="F22" s="206" t="s">
        <v>47</v>
      </c>
      <c r="G22" s="206"/>
      <c r="H22" s="206"/>
      <c r="I22" s="206"/>
      <c r="J22" s="22" t="s">
        <v>21</v>
      </c>
      <c r="K22" s="22" t="s">
        <v>23</v>
      </c>
      <c r="L22" s="22" t="s">
        <v>46</v>
      </c>
      <c r="M22" s="206" t="s">
        <v>47</v>
      </c>
      <c r="N22" s="206"/>
      <c r="O22" s="206"/>
      <c r="P22" s="206"/>
    </row>
    <row r="23" spans="1:16" ht="13.5" customHeight="1" x14ac:dyDescent="0.25">
      <c r="B23" s="205"/>
      <c r="C23" s="124"/>
      <c r="D23" s="124"/>
      <c r="E23" s="111" t="s">
        <v>180</v>
      </c>
      <c r="F23" s="204" t="s">
        <v>185</v>
      </c>
      <c r="G23" s="204"/>
      <c r="H23" s="204"/>
      <c r="I23" s="204"/>
      <c r="J23" s="124"/>
      <c r="K23" s="124"/>
      <c r="L23" s="110" t="s">
        <v>181</v>
      </c>
      <c r="M23" s="204" t="s">
        <v>177</v>
      </c>
      <c r="N23" s="204"/>
      <c r="O23" s="204"/>
      <c r="P23" s="204"/>
    </row>
    <row r="24" spans="1:16" ht="13.5" customHeight="1" x14ac:dyDescent="0.25">
      <c r="B24" s="205"/>
      <c r="C24" s="125"/>
      <c r="D24" s="125"/>
      <c r="E24" s="110" t="s">
        <v>174</v>
      </c>
      <c r="F24" s="204" t="s">
        <v>185</v>
      </c>
      <c r="G24" s="204"/>
      <c r="H24" s="204"/>
      <c r="I24" s="204"/>
      <c r="J24" s="125"/>
      <c r="K24" s="125"/>
      <c r="L24" s="110" t="s">
        <v>178</v>
      </c>
      <c r="M24" s="204" t="s">
        <v>177</v>
      </c>
      <c r="N24" s="204"/>
      <c r="O24" s="204"/>
      <c r="P24" s="204"/>
    </row>
    <row r="25" spans="1:16" ht="13.5" customHeight="1" x14ac:dyDescent="0.25">
      <c r="B25" s="205"/>
      <c r="C25" s="125"/>
      <c r="D25" s="124"/>
      <c r="E25" s="110" t="s">
        <v>178</v>
      </c>
      <c r="F25" s="204" t="s">
        <v>185</v>
      </c>
      <c r="G25" s="204"/>
      <c r="H25" s="204"/>
      <c r="I25" s="204"/>
      <c r="J25" s="125"/>
      <c r="K25" s="124"/>
      <c r="L25" s="110" t="s">
        <v>174</v>
      </c>
      <c r="M25" s="204" t="s">
        <v>177</v>
      </c>
      <c r="N25" s="204"/>
      <c r="O25" s="204"/>
      <c r="P25" s="204"/>
    </row>
    <row r="26" spans="1:16" ht="13.5" customHeight="1" x14ac:dyDescent="0.25">
      <c r="B26" s="205"/>
      <c r="C26" s="125"/>
      <c r="D26" s="125"/>
      <c r="E26" s="110" t="s">
        <v>48</v>
      </c>
      <c r="F26" s="204" t="s">
        <v>185</v>
      </c>
      <c r="G26" s="204"/>
      <c r="H26" s="204"/>
      <c r="I26" s="204"/>
      <c r="J26" s="125"/>
      <c r="K26" s="125"/>
      <c r="L26" s="110" t="s">
        <v>179</v>
      </c>
      <c r="M26" s="204" t="s">
        <v>177</v>
      </c>
      <c r="N26" s="204"/>
      <c r="O26" s="204"/>
      <c r="P26" s="204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5" t="s">
        <v>49</v>
      </c>
      <c r="C28" s="195"/>
      <c r="D28" s="19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5">
        <v>0.3972222222222222</v>
      </c>
      <c r="D30" s="116">
        <v>6.5277777777777782E-2</v>
      </c>
      <c r="E30" s="108"/>
      <c r="F30" s="108"/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0.46249999999999997</v>
      </c>
    </row>
    <row r="31" spans="1:16" ht="14.1" customHeight="1" x14ac:dyDescent="0.25">
      <c r="B31" s="23" t="s">
        <v>168</v>
      </c>
      <c r="C31" s="217">
        <v>0.3972222222222222</v>
      </c>
      <c r="D31" s="218">
        <v>6.5277777777777782E-2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100"/>
      <c r="P31" s="106">
        <f>SUM(C31:N31)</f>
        <v>0.46249999999999997</v>
      </c>
    </row>
    <row r="32" spans="1:16" ht="14.1" customHeight="1" x14ac:dyDescent="0.25">
      <c r="B32" s="23" t="s">
        <v>64</v>
      </c>
      <c r="C32" s="129">
        <v>0.3972222222222222</v>
      </c>
      <c r="D32" s="135">
        <v>6.5277777777777782E-2</v>
      </c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0.46249999999999997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</v>
      </c>
      <c r="D34" s="96">
        <f t="shared" ref="D34:P34" si="2">D31-D32-D33</f>
        <v>0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0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9" t="s">
        <v>66</v>
      </c>
      <c r="C36" s="187"/>
      <c r="D36" s="187"/>
      <c r="E36" s="193"/>
      <c r="F36" s="193"/>
      <c r="G36" s="193"/>
      <c r="H36" s="193"/>
      <c r="I36" s="193"/>
      <c r="J36" s="193"/>
      <c r="K36" s="194"/>
      <c r="L36" s="194"/>
      <c r="M36" s="187"/>
      <c r="N36" s="187"/>
      <c r="O36" s="187"/>
      <c r="P36" s="187"/>
    </row>
    <row r="37" spans="2:16" ht="18" customHeight="1" x14ac:dyDescent="0.25">
      <c r="B37" s="190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7"/>
      <c r="F38" s="187"/>
      <c r="G38" s="187"/>
      <c r="H38" s="187"/>
      <c r="I38" s="187"/>
      <c r="J38" s="187"/>
      <c r="K38" s="188"/>
      <c r="L38" s="187"/>
      <c r="M38" s="187"/>
      <c r="N38" s="187"/>
      <c r="O38" s="187"/>
      <c r="P38" s="187"/>
    </row>
    <row r="39" spans="2:16" ht="18" customHeight="1" x14ac:dyDescent="0.25">
      <c r="B39" s="190"/>
      <c r="C39" s="187"/>
      <c r="D39" s="187"/>
      <c r="E39" s="187"/>
      <c r="F39" s="187"/>
      <c r="G39" s="187"/>
      <c r="H39" s="187"/>
      <c r="I39" s="187"/>
      <c r="J39" s="187"/>
      <c r="K39" s="188"/>
      <c r="L39" s="187"/>
      <c r="M39" s="187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7" t="s">
        <v>67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2:16" ht="14.1" customHeight="1" x14ac:dyDescent="0.25">
      <c r="B44" s="200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2"/>
    </row>
    <row r="45" spans="2:16" ht="14.1" customHeight="1" x14ac:dyDescent="0.25">
      <c r="B45" s="180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3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6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3"/>
    </row>
    <row r="49" spans="2:16" ht="14.1" customHeight="1" x14ac:dyDescent="0.25">
      <c r="B49" s="161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3"/>
    </row>
    <row r="50" spans="2:16" ht="14.1" customHeight="1" x14ac:dyDescent="0.25">
      <c r="B50" s="16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3"/>
    </row>
    <row r="51" spans="2:16" ht="14.1" customHeight="1" x14ac:dyDescent="0.25">
      <c r="B51" s="16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3"/>
    </row>
    <row r="52" spans="2:16" ht="14.1" customHeight="1" thickBot="1" x14ac:dyDescent="0.3">
      <c r="B52" s="164"/>
      <c r="C52" s="165"/>
      <c r="D52" s="162"/>
      <c r="E52" s="162"/>
      <c r="F52" s="162"/>
      <c r="G52" s="165"/>
      <c r="H52" s="165"/>
      <c r="I52" s="165"/>
      <c r="J52" s="165"/>
      <c r="K52" s="165"/>
      <c r="L52" s="165"/>
      <c r="M52" s="165"/>
      <c r="N52" s="165"/>
      <c r="O52" s="165"/>
      <c r="P52" s="166"/>
    </row>
    <row r="53" spans="2:16" ht="14.1" customHeight="1" thickTop="1" thickBot="1" x14ac:dyDescent="0.3">
      <c r="B53" s="167" t="s">
        <v>165</v>
      </c>
      <c r="C53" s="168"/>
      <c r="D53" s="91"/>
      <c r="E53" s="91"/>
      <c r="F53" s="91"/>
      <c r="G53" s="171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" customHeight="1" thickTop="1" thickBot="1" x14ac:dyDescent="0.3">
      <c r="B54" s="169" t="s">
        <v>164</v>
      </c>
      <c r="C54" s="170"/>
      <c r="D54" s="170"/>
      <c r="E54" s="170"/>
      <c r="F54" s="91">
        <v>5</v>
      </c>
      <c r="G54" s="174"/>
      <c r="H54" s="175"/>
      <c r="I54" s="175"/>
      <c r="J54" s="175"/>
      <c r="K54" s="175"/>
      <c r="L54" s="175"/>
      <c r="M54" s="175"/>
      <c r="N54" s="175"/>
      <c r="O54" s="175"/>
      <c r="P54" s="176"/>
    </row>
    <row r="55" spans="2:16" ht="13.5" customHeight="1" thickTop="1" x14ac:dyDescent="0.25"/>
    <row r="56" spans="2:16" ht="17.25" customHeight="1" x14ac:dyDescent="0.25">
      <c r="B56" s="148" t="s">
        <v>68</v>
      </c>
      <c r="C56" s="14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9" t="s">
        <v>69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1"/>
      <c r="N57" s="152" t="s">
        <v>70</v>
      </c>
      <c r="O57" s="150"/>
      <c r="P57" s="153"/>
    </row>
    <row r="58" spans="2:16" ht="17.100000000000001" customHeight="1" x14ac:dyDescent="0.25">
      <c r="B58" s="154" t="s">
        <v>71</v>
      </c>
      <c r="C58" s="155"/>
      <c r="D58" s="156"/>
      <c r="E58" s="154" t="s">
        <v>72</v>
      </c>
      <c r="F58" s="155"/>
      <c r="G58" s="156"/>
      <c r="H58" s="155" t="s">
        <v>73</v>
      </c>
      <c r="I58" s="155"/>
      <c r="J58" s="155"/>
      <c r="K58" s="157" t="s">
        <v>74</v>
      </c>
      <c r="L58" s="155"/>
      <c r="M58" s="158"/>
      <c r="N58" s="159"/>
      <c r="O58" s="155"/>
      <c r="P58" s="160"/>
    </row>
    <row r="59" spans="2:16" ht="20.100000000000001" customHeight="1" x14ac:dyDescent="0.25">
      <c r="B59" s="136" t="s">
        <v>75</v>
      </c>
      <c r="C59" s="137"/>
      <c r="D59" s="30" t="b">
        <v>1</v>
      </c>
      <c r="E59" s="136" t="s">
        <v>76</v>
      </c>
      <c r="F59" s="137"/>
      <c r="G59" s="30" t="b">
        <v>1</v>
      </c>
      <c r="H59" s="144" t="s">
        <v>77</v>
      </c>
      <c r="I59" s="137"/>
      <c r="J59" s="30" t="b">
        <v>1</v>
      </c>
      <c r="K59" s="144" t="s">
        <v>78</v>
      </c>
      <c r="L59" s="137"/>
      <c r="M59" s="30" t="b">
        <v>1</v>
      </c>
      <c r="N59" s="145" t="s">
        <v>79</v>
      </c>
      <c r="O59" s="137"/>
      <c r="P59" s="30" t="b">
        <v>1</v>
      </c>
    </row>
    <row r="60" spans="2:16" ht="20.100000000000001" customHeight="1" x14ac:dyDescent="0.25">
      <c r="B60" s="136" t="s">
        <v>80</v>
      </c>
      <c r="C60" s="137"/>
      <c r="D60" s="30" t="b">
        <v>1</v>
      </c>
      <c r="E60" s="136" t="s">
        <v>81</v>
      </c>
      <c r="F60" s="137"/>
      <c r="G60" s="30" t="b">
        <v>1</v>
      </c>
      <c r="H60" s="144" t="s">
        <v>82</v>
      </c>
      <c r="I60" s="137"/>
      <c r="J60" s="30" t="b">
        <v>1</v>
      </c>
      <c r="K60" s="144" t="s">
        <v>83</v>
      </c>
      <c r="L60" s="137"/>
      <c r="M60" s="30" t="b">
        <v>1</v>
      </c>
      <c r="N60" s="145" t="s">
        <v>84</v>
      </c>
      <c r="O60" s="137"/>
      <c r="P60" s="30" t="b">
        <v>1</v>
      </c>
    </row>
    <row r="61" spans="2:16" ht="20.100000000000001" customHeight="1" x14ac:dyDescent="0.25">
      <c r="B61" s="136" t="s">
        <v>85</v>
      </c>
      <c r="C61" s="137"/>
      <c r="D61" s="30" t="b">
        <v>1</v>
      </c>
      <c r="E61" s="136" t="s">
        <v>86</v>
      </c>
      <c r="F61" s="137"/>
      <c r="G61" s="30" t="b">
        <v>1</v>
      </c>
      <c r="H61" s="144" t="s">
        <v>87</v>
      </c>
      <c r="I61" s="137"/>
      <c r="J61" s="30" t="b">
        <v>1</v>
      </c>
      <c r="K61" s="144" t="s">
        <v>88</v>
      </c>
      <c r="L61" s="137"/>
      <c r="M61" s="30" t="b">
        <v>1</v>
      </c>
      <c r="N61" s="145" t="s">
        <v>89</v>
      </c>
      <c r="O61" s="137"/>
      <c r="P61" s="30" t="b">
        <v>1</v>
      </c>
    </row>
    <row r="62" spans="2:16" ht="20.100000000000001" customHeight="1" x14ac:dyDescent="0.25">
      <c r="B62" s="144" t="s">
        <v>87</v>
      </c>
      <c r="C62" s="137"/>
      <c r="D62" s="30" t="b">
        <v>1</v>
      </c>
      <c r="E62" s="136" t="s">
        <v>90</v>
      </c>
      <c r="F62" s="137"/>
      <c r="G62" s="30" t="b">
        <v>1</v>
      </c>
      <c r="H62" s="144" t="s">
        <v>91</v>
      </c>
      <c r="I62" s="137"/>
      <c r="J62" s="30" t="b">
        <v>0</v>
      </c>
      <c r="K62" s="144" t="s">
        <v>92</v>
      </c>
      <c r="L62" s="137"/>
      <c r="M62" s="30" t="b">
        <v>1</v>
      </c>
      <c r="N62" s="145" t="s">
        <v>82</v>
      </c>
      <c r="O62" s="137"/>
      <c r="P62" s="30" t="b">
        <v>1</v>
      </c>
    </row>
    <row r="63" spans="2:16" ht="20.100000000000001" customHeight="1" x14ac:dyDescent="0.25">
      <c r="B63" s="144" t="s">
        <v>93</v>
      </c>
      <c r="C63" s="137"/>
      <c r="D63" s="30" t="b">
        <v>1</v>
      </c>
      <c r="E63" s="136" t="s">
        <v>94</v>
      </c>
      <c r="F63" s="137"/>
      <c r="G63" s="30" t="b">
        <v>1</v>
      </c>
      <c r="H63" s="35"/>
      <c r="I63" s="36"/>
      <c r="J63" s="37"/>
      <c r="K63" s="144" t="s">
        <v>95</v>
      </c>
      <c r="L63" s="137"/>
      <c r="M63" s="30" t="b">
        <v>1</v>
      </c>
      <c r="N63" s="145" t="s">
        <v>163</v>
      </c>
      <c r="O63" s="137"/>
      <c r="P63" s="30" t="b">
        <v>1</v>
      </c>
    </row>
    <row r="64" spans="2:16" ht="20.100000000000001" customHeight="1" x14ac:dyDescent="0.25">
      <c r="B64" s="144" t="s">
        <v>96</v>
      </c>
      <c r="C64" s="137"/>
      <c r="D64" s="30" t="b">
        <v>0</v>
      </c>
      <c r="E64" s="136" t="s">
        <v>97</v>
      </c>
      <c r="F64" s="137"/>
      <c r="G64" s="30" t="b">
        <v>1</v>
      </c>
      <c r="H64" s="38"/>
      <c r="I64" s="39"/>
      <c r="J64" s="40"/>
      <c r="K64" s="146" t="s">
        <v>98</v>
      </c>
      <c r="L64" s="14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6" t="s">
        <v>161</v>
      </c>
      <c r="F65" s="13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8" t="s">
        <v>104</v>
      </c>
      <c r="C69" s="138"/>
      <c r="D69" s="48"/>
      <c r="E69" s="48"/>
      <c r="F69" s="140" t="s">
        <v>105</v>
      </c>
      <c r="G69" s="142" t="s">
        <v>106</v>
      </c>
      <c r="H69" s="48"/>
      <c r="I69" s="138" t="s">
        <v>107</v>
      </c>
      <c r="J69" s="138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9"/>
      <c r="C70" s="139"/>
      <c r="D70" s="52"/>
      <c r="E70" s="53"/>
      <c r="F70" s="141"/>
      <c r="G70" s="143"/>
      <c r="H70" s="54"/>
      <c r="I70" s="139"/>
      <c r="J70" s="139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7">
        <v>-155.4</v>
      </c>
      <c r="D72" s="117">
        <v>-156.19999999999999</v>
      </c>
      <c r="E72" s="74" t="s">
        <v>117</v>
      </c>
      <c r="F72" s="117">
        <v>19</v>
      </c>
      <c r="G72" s="117">
        <v>19</v>
      </c>
      <c r="H72" s="82"/>
      <c r="I72" s="63" t="s">
        <v>118</v>
      </c>
      <c r="J72" s="31">
        <v>0</v>
      </c>
      <c r="K72" s="64" t="s">
        <v>172</v>
      </c>
      <c r="L72" s="31">
        <v>1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7">
        <v>-133.6</v>
      </c>
      <c r="D73" s="117">
        <v>-134.19999999999999</v>
      </c>
      <c r="E73" s="75" t="s">
        <v>121</v>
      </c>
      <c r="F73" s="119">
        <v>34</v>
      </c>
      <c r="G73" s="119">
        <v>31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1</v>
      </c>
      <c r="Q73" s="69">
        <v>1</v>
      </c>
    </row>
    <row r="74" spans="2:17" ht="20.100000000000001" customHeight="1" x14ac:dyDescent="0.25">
      <c r="B74" s="66" t="s">
        <v>125</v>
      </c>
      <c r="C74" s="117">
        <v>-211.2</v>
      </c>
      <c r="D74" s="117">
        <v>-211.9</v>
      </c>
      <c r="E74" s="75" t="s">
        <v>126</v>
      </c>
      <c r="F74" s="120">
        <v>20</v>
      </c>
      <c r="G74" s="120">
        <v>20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7">
        <v>-113</v>
      </c>
      <c r="D75" s="117">
        <v>-113.3</v>
      </c>
      <c r="E75" s="75" t="s">
        <v>131</v>
      </c>
      <c r="F75" s="120">
        <v>40</v>
      </c>
      <c r="G75" s="120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7">
        <v>23.2</v>
      </c>
      <c r="D76" s="117">
        <v>22.7</v>
      </c>
      <c r="E76" s="75" t="s">
        <v>136</v>
      </c>
      <c r="F76" s="120">
        <v>10</v>
      </c>
      <c r="G76" s="120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7">
        <v>26.9</v>
      </c>
      <c r="D77" s="117">
        <v>26.4</v>
      </c>
      <c r="E77" s="75" t="s">
        <v>141</v>
      </c>
      <c r="F77" s="120">
        <v>150</v>
      </c>
      <c r="G77" s="120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7">
        <v>20.3</v>
      </c>
      <c r="D78" s="117">
        <v>19.664999999999999</v>
      </c>
      <c r="E78" s="75" t="s">
        <v>146</v>
      </c>
      <c r="F78" s="121"/>
      <c r="G78" s="121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7">
        <v>20.9</v>
      </c>
      <c r="D79" s="117">
        <v>20.399999999999999</v>
      </c>
      <c r="E79" s="74" t="s">
        <v>151</v>
      </c>
      <c r="F79" s="117">
        <v>9</v>
      </c>
      <c r="G79" s="117">
        <v>5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8">
        <v>3.8500000000000001E-5</v>
      </c>
      <c r="D80" s="118">
        <v>3.8099999999999998E-5</v>
      </c>
      <c r="E80" s="75" t="s">
        <v>156</v>
      </c>
      <c r="F80" s="119">
        <v>62</v>
      </c>
      <c r="G80" s="119">
        <v>72</v>
      </c>
      <c r="H80" s="82"/>
      <c r="I80" s="64" t="s">
        <v>157</v>
      </c>
      <c r="J80" s="31">
        <v>0</v>
      </c>
      <c r="K80" s="63" t="s">
        <v>158</v>
      </c>
      <c r="L80" s="31">
        <v>2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9" t="s">
        <v>160</v>
      </c>
      <c r="C84" s="199"/>
    </row>
    <row r="85" spans="2:16" ht="15" customHeight="1" x14ac:dyDescent="0.25">
      <c r="B85" s="200" t="s">
        <v>186</v>
      </c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2"/>
    </row>
    <row r="86" spans="2:16" ht="15" customHeight="1" x14ac:dyDescent="0.25">
      <c r="B86" s="203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6"/>
    </row>
    <row r="87" spans="2:16" ht="15" customHeight="1" x14ac:dyDescent="0.25">
      <c r="B87" s="213"/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5"/>
    </row>
    <row r="88" spans="2:16" ht="15" customHeight="1" x14ac:dyDescent="0.25">
      <c r="B88" s="213"/>
      <c r="C88" s="214"/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5"/>
    </row>
    <row r="89" spans="2:16" ht="15" customHeight="1" x14ac:dyDescent="0.25">
      <c r="B89" s="216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9"/>
    </row>
    <row r="90" spans="2:16" ht="15" customHeight="1" x14ac:dyDescent="0.25">
      <c r="B90" s="213"/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5"/>
    </row>
    <row r="91" spans="2:16" ht="15" customHeight="1" x14ac:dyDescent="0.25">
      <c r="B91" s="213"/>
      <c r="C91" s="214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5"/>
    </row>
    <row r="92" spans="2:16" ht="15" customHeight="1" x14ac:dyDescent="0.25">
      <c r="B92" s="207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9"/>
    </row>
    <row r="93" spans="2:16" ht="15" customHeight="1" x14ac:dyDescent="0.25">
      <c r="B93" s="207"/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9"/>
    </row>
    <row r="94" spans="2:16" ht="15" customHeight="1" x14ac:dyDescent="0.25">
      <c r="B94" s="207"/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9"/>
    </row>
    <row r="95" spans="2:16" ht="15" customHeight="1" x14ac:dyDescent="0.25">
      <c r="B95" s="207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9"/>
    </row>
    <row r="96" spans="2:16" ht="15" customHeight="1" x14ac:dyDescent="0.25">
      <c r="B96" s="207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9"/>
    </row>
    <row r="97" spans="2:16" ht="15" customHeight="1" x14ac:dyDescent="0.25">
      <c r="B97" s="207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9"/>
    </row>
    <row r="98" spans="2:16" ht="15" customHeight="1" x14ac:dyDescent="0.25">
      <c r="B98" s="207"/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9"/>
    </row>
    <row r="99" spans="2:16" ht="15" customHeight="1" x14ac:dyDescent="0.25">
      <c r="B99" s="210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2025-06-21T03:12:46Z</dcterms:modified>
</cp:coreProperties>
</file>