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5" i="1" s="1"/>
  <c r="D25" i="1" s="1"/>
  <c r="H18" i="1"/>
  <c r="H19" i="1" s="1"/>
  <c r="G18" i="1"/>
  <c r="D18" i="1" l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<sst xmlns="http://schemas.openxmlformats.org/spreadsheetml/2006/main" count="211" uniqueCount="194">
  <si>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</si>
  <si>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</si>
  <si>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</si>
  <si>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</si>
  <si>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</si>
  <si>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</si>
  <si>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</si>
  <si>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</si>
  <si>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</si>
  <si>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</si>
  <si>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</si>
  <si>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</si>
  <si>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</si>
  <si>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</si>
  <si>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</si>
  <si>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</si>
  <si>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</si>
  <si>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</si>
  <si>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</si>
  <si>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</si>
  <si>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</si>
  <si>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</si>
  <si>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</si>
  <si>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</si>
  <si>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</si>
  <si>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</si>
  <si>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</si>
  <si>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</si>
  <si>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</si>
  <si>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</si>
  <si>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</si>
  <si>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</si>
  <si>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</si>
  <si>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</si>
  <si>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</si>
  <si>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</si>
  <si>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</si>
  <si>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</si>
  <si>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</si>
  <si>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</si>
  <si>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</si>
  <si>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</si>
  <si>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</si>
  <si>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</si>
  <si>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</si>
  <si>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</si>
  <si>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</si>
  <si>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</si>
  <si>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</si>
  <si>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</si>
  <si>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</si>
  <si>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</si>
  <si>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</si>
  <si>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</si>
  <si>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</si>
  <si>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</si>
  <si>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</si>
  <si>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</si>
  <si>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</si>
  <si>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</si>
  <si>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</si>
  <si>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</si>
  <si>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</si>
  <si>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</si>
  <si>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</si>
  <si>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</si>
  <si>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</si>
  <si>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</si>
  <si>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</si>
  <si>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</si>
  <si>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</si>
  <si>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</si>
  <si>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</si>
  <si>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</si>
  <si>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</si>
  <si>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</si>
  <si>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</si>
  <si>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</si>
  <si>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</si>
  <si>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</si>
  <si>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</si>
  <si>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</si>
  <si>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</si>
  <si>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</si>
  <si>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</si>
  <si>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</si>
  <si>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</si>
  <si>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</si>
  <si>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</si>
  <si>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</si>
  <si>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</si>
  <si>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</si>
  <si>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</si>
  <si>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</si>
  <si>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</si>
  <si>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</si>
  <si>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</si>
  <si>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</si>
  <si>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</si>
  <si>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</si>
  <si>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</si>
  <si>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</si>
  <si>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</si>
  <si>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</si>
  <si>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</si>
  <si>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</si>
  <si>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</si>
  <si>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</si>
  <si>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</si>
  <si>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</si>
  <si>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</si>
  <si>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</si>
  <si>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</si>
  <si>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</si>
  <si>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</si>
  <si>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</si>
  <si>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</si>
  <si>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</si>
  <si>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</si>
  <si>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</si>
  <si>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</si>
  <si>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</si>
  <si>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</si>
  <si>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</si>
  <si>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</si>
  <si>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</si>
  <si>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</si>
  <si>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</si>
  <si>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</si>
  <si>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</si>
  <si>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</si>
  <si>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</si>
  <si>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</si>
  <si>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</si>
  <si>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</si>
  <si>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</si>
  <si>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</si>
  <si>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</si>
  <si>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</si>
  <si>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</si>
  <si>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</si>
  <si>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</si>
  <si>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</si>
  <si>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</si>
  <si>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</si>
  <si>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</si>
  <si>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</si>
  <si>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</si>
  <si>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</si>
  <si>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</si>
  <si>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</si>
  <si>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</si>
  <si>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</si>
  <si>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</si>
  <si>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</si>
  <si>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</si>
  <si>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</si>
  <si>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</si>
  <si>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</si>
  <si>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</si>
  <si>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</si>
  <si>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</si>
  <si>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</si>
  <si>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</si>
  <si>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</si>
  <si>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</si>
  <si>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</si>
  <si>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</si>
  <si>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</si>
  <si>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</si>
  <si>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</si>
  <si>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</si>
  <si>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</si>
  <si>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</si>
  <si>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</si>
  <si>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</si>
  <si>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</si>
  <si>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</si>
  <si>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</si>
  <si>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</si>
  <si>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</si>
  <si>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</si>
  <si>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</si>
  <si>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현대섭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</si>
  <si>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</si>
  <si>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</si>
  <si>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</si>
  <si>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</si>
  <si>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</si>
  <si>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1) 방풍막 연결</t>
    <phoneticPr fontId="3" type="noConversion"/>
  </si>
  <si>
    <t xml:space="preserve"> 20s/23k 35s/26k 50s/22k </t>
    <phoneticPr fontId="3" type="noConversion"/>
  </si>
  <si>
    <t xml:space="preserve"> 20s/19k 35s/24k 50s/23k </t>
    <phoneticPr fontId="3" type="noConversion"/>
  </si>
  <si>
    <t>KSP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</si>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</sst>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" sqref="D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1">
        <v>45782</v>
      </c>
      <c r="D3" s="152"/>
      <c r="E3" s="1"/>
      <c r="F3" s="1"/>
      <c r="G3" s="1"/>
      <c r="H3" s="1"/>
      <c r="I3" s="1"/>
      <c r="J3" s="1"/>
      <c r="K3" s="33" t="s">
        <v>2</v>
      </c>
      <c r="L3" s="153">
        <f>(P31-(P32+P33))/P31*100</f>
        <v>100</v>
      </c>
      <c r="M3" s="153"/>
      <c r="N3" s="33" t="s">
        <v>3</v>
      </c>
      <c r="O3" s="153">
        <f>(P31-P33)/P31*100</f>
        <v>100</v>
      </c>
      <c r="P3" s="15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1.2</v>
      </c>
      <c r="E9" s="120">
        <v>14.1</v>
      </c>
      <c r="F9" s="120">
        <v>46</v>
      </c>
      <c r="G9" s="113" t="s">
        <v>193</v>
      </c>
      <c r="H9" s="120">
        <v>2.9</v>
      </c>
      <c r="I9" s="113">
        <v>64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0.9375</v>
      </c>
      <c r="D10" s="120">
        <v>1.4</v>
      </c>
      <c r="E10" s="120">
        <v>12.2</v>
      </c>
      <c r="F10" s="120">
        <v>56</v>
      </c>
      <c r="G10" s="113" t="s">
        <v>187</v>
      </c>
      <c r="H10" s="120">
        <v>2</v>
      </c>
      <c r="I10" s="124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0.16666666666666666</v>
      </c>
      <c r="D11" s="132">
        <v>1.3</v>
      </c>
      <c r="E11" s="132">
        <v>11.8</v>
      </c>
      <c r="F11" s="132">
        <v>47</v>
      </c>
      <c r="G11" s="113" t="s">
        <v>188</v>
      </c>
      <c r="H11" s="120">
        <v>3.8</v>
      </c>
      <c r="I11" s="133"/>
      <c r="J11" s="12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1.2999999999999998</v>
      </c>
      <c r="E12" s="12">
        <f>AVERAGE(E9:E11)</f>
        <v>12.699999999999998</v>
      </c>
      <c r="F12" s="13">
        <f>AVERAGE(F9:F11)</f>
        <v>49.666666666666664</v>
      </c>
      <c r="G12" s="14"/>
      <c r="H12" s="15">
        <f>AVERAGE(H9:H11)</f>
        <v>2.9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184</v>
      </c>
      <c r="F16" s="113" t="s">
        <v>192</v>
      </c>
      <c r="G16" s="113" t="s">
        <v>185</v>
      </c>
      <c r="H16" s="113" t="s">
        <v>186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0.66597222222222219</v>
      </c>
      <c r="D17" s="112">
        <v>0.66805555555555562</v>
      </c>
      <c r="E17" s="112">
        <v>0.69861111111111107</v>
      </c>
      <c r="F17" s="112">
        <v>0.72083333333333333</v>
      </c>
      <c r="G17" s="112">
        <v>0.86805555555555547</v>
      </c>
      <c r="H17" s="112">
        <v>0.18819444444444444</v>
      </c>
      <c r="I17" s="98"/>
      <c r="J17" s="98"/>
      <c r="K17" s="98"/>
      <c r="L17" s="98"/>
      <c r="M17" s="98"/>
      <c r="N17" s="98"/>
      <c r="O17" s="98"/>
      <c r="P17" s="112">
        <v>0.19305555555555554</v>
      </c>
    </row>
    <row r="18" spans="1:16" s="76" customFormat="1" ht="14.1" customHeight="1" x14ac:dyDescent="0.25">
      <c r="A18" s="32"/>
      <c r="B18" s="22" t="s">
        <v>42</v>
      </c>
      <c r="C18" s="113">
        <v>21593</v>
      </c>
      <c r="D18" s="113">
        <f>C18+1</f>
        <v>21594</v>
      </c>
      <c r="E18" s="113">
        <f>D19+1</f>
        <v>21605</v>
      </c>
      <c r="F18" s="113">
        <f>E19+1</f>
        <v>21620</v>
      </c>
      <c r="G18" s="113">
        <f>F19+1</f>
        <v>21708</v>
      </c>
      <c r="H18" s="113">
        <f>G19+1</f>
        <v>21920</v>
      </c>
      <c r="I18" s="99"/>
      <c r="J18" s="99"/>
      <c r="K18" s="98"/>
      <c r="L18" s="98"/>
      <c r="M18" s="98"/>
      <c r="N18" s="98"/>
      <c r="O18" s="98"/>
      <c r="P18" s="113">
        <f>MAX(C18:O19)+1</f>
        <v>21925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21604</v>
      </c>
      <c r="E19" s="130">
        <v>21619</v>
      </c>
      <c r="F19" s="130">
        <v>21707</v>
      </c>
      <c r="G19" s="130">
        <v>21919</v>
      </c>
      <c r="H19" s="130">
        <f>H18+4</f>
        <v>21924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15</v>
      </c>
      <c r="F20" s="86">
        <f t="shared" si="0"/>
        <v>88</v>
      </c>
      <c r="G20" s="86">
        <f t="shared" si="0"/>
        <v>212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2" t="s">
        <v>21</v>
      </c>
      <c r="D22" s="22" t="s">
        <v>23</v>
      </c>
      <c r="E22" s="22" t="s">
        <v>46</v>
      </c>
      <c r="F22" s="163" t="s">
        <v>47</v>
      </c>
      <c r="G22" s="163"/>
      <c r="H22" s="163"/>
      <c r="I22" s="163"/>
      <c r="J22" s="22" t="s">
        <v>21</v>
      </c>
      <c r="K22" s="22" t="s">
        <v>23</v>
      </c>
      <c r="L22" s="22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8">
        <v>21599</v>
      </c>
      <c r="D23" s="118">
        <f>C23+2</f>
        <v>21601</v>
      </c>
      <c r="E23" s="111" t="s">
        <v>181</v>
      </c>
      <c r="F23" s="161" t="s">
        <v>190</v>
      </c>
      <c r="G23" s="161"/>
      <c r="H23" s="161"/>
      <c r="I23" s="161"/>
      <c r="J23" s="119"/>
      <c r="K23" s="119"/>
      <c r="L23" s="113" t="s">
        <v>49</v>
      </c>
      <c r="M23" s="161" t="s">
        <v>179</v>
      </c>
      <c r="N23" s="161"/>
      <c r="O23" s="161"/>
      <c r="P23" s="161"/>
    </row>
    <row r="24" spans="1:16" ht="13.5" customHeight="1" x14ac:dyDescent="0.25">
      <c r="B24" s="162"/>
      <c r="C24" s="118"/>
      <c r="D24" s="118"/>
      <c r="E24" s="113" t="s">
        <v>176</v>
      </c>
      <c r="F24" s="161" t="s">
        <v>179</v>
      </c>
      <c r="G24" s="161"/>
      <c r="H24" s="161"/>
      <c r="I24" s="161"/>
      <c r="J24" s="119"/>
      <c r="K24" s="119"/>
      <c r="L24" s="113" t="s">
        <v>50</v>
      </c>
      <c r="M24" s="161" t="s">
        <v>179</v>
      </c>
      <c r="N24" s="161"/>
      <c r="O24" s="161"/>
      <c r="P24" s="161"/>
    </row>
    <row r="25" spans="1:16" ht="13.5" customHeight="1" x14ac:dyDescent="0.25">
      <c r="B25" s="162"/>
      <c r="C25" s="119">
        <f>D23+1</f>
        <v>21602</v>
      </c>
      <c r="D25" s="119">
        <f>C25+2</f>
        <v>21604</v>
      </c>
      <c r="E25" s="113" t="s">
        <v>50</v>
      </c>
      <c r="F25" s="161" t="s">
        <v>191</v>
      </c>
      <c r="G25" s="161"/>
      <c r="H25" s="161"/>
      <c r="I25" s="161"/>
      <c r="J25" s="119"/>
      <c r="K25" s="119"/>
      <c r="L25" s="113" t="s">
        <v>177</v>
      </c>
      <c r="M25" s="161" t="s">
        <v>179</v>
      </c>
      <c r="N25" s="161"/>
      <c r="O25" s="161"/>
      <c r="P25" s="161"/>
    </row>
    <row r="26" spans="1:16" ht="13.5" customHeight="1" x14ac:dyDescent="0.25">
      <c r="B26" s="162"/>
      <c r="C26" s="119"/>
      <c r="D26" s="119"/>
      <c r="E26" s="113" t="s">
        <v>49</v>
      </c>
      <c r="F26" s="161" t="s">
        <v>179</v>
      </c>
      <c r="G26" s="161"/>
      <c r="H26" s="161"/>
      <c r="I26" s="161"/>
      <c r="J26" s="119"/>
      <c r="K26" s="119"/>
      <c r="L26" s="113" t="s">
        <v>48</v>
      </c>
      <c r="M26" s="161" t="s">
        <v>179</v>
      </c>
      <c r="N26" s="161"/>
      <c r="O26" s="161"/>
      <c r="P26" s="161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0" t="s">
        <v>51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0.30624999999999997</v>
      </c>
      <c r="D30" s="116">
        <v>0.13402777777777777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0.44027777777777777</v>
      </c>
    </row>
    <row r="31" spans="1:16" ht="14.1" customHeight="1" x14ac:dyDescent="0.25">
      <c r="B31" s="23" t="s">
        <v>170</v>
      </c>
      <c r="C31" s="129">
        <v>0.32013888888888892</v>
      </c>
      <c r="D31" s="126">
        <v>0.14722222222222223</v>
      </c>
      <c r="E31" s="104"/>
      <c r="F31" s="104"/>
      <c r="G31" s="104"/>
      <c r="H31" s="104"/>
      <c r="I31" s="104"/>
      <c r="J31" s="104"/>
      <c r="K31" s="126">
        <v>2.0833333333333332E-2</v>
      </c>
      <c r="L31" s="104"/>
      <c r="M31" s="104"/>
      <c r="N31" s="104"/>
      <c r="O31" s="105"/>
      <c r="P31" s="122">
        <f>SUM(C31:N31)</f>
        <v>0.48819444444444443</v>
      </c>
    </row>
    <row r="32" spans="1:16" ht="14.1" customHeight="1" x14ac:dyDescent="0.25">
      <c r="B32" s="23" t="s">
        <v>66</v>
      </c>
      <c r="C32" s="125"/>
      <c r="D32" s="127"/>
      <c r="E32" s="127"/>
      <c r="F32" s="127"/>
      <c r="G32" s="127"/>
      <c r="H32" s="127"/>
      <c r="I32" s="127"/>
      <c r="J32" s="127"/>
      <c r="K32" s="127"/>
      <c r="L32" s="127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2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0.32013888888888892</v>
      </c>
      <c r="D34" s="101">
        <f t="shared" ref="D34:P34" si="1">D31-D32-D33</f>
        <v>0.14722222222222223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0.48819444444444443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68</v>
      </c>
      <c r="C36" s="165"/>
      <c r="D36" s="166"/>
      <c r="E36" s="165"/>
      <c r="F36" s="166"/>
      <c r="G36" s="165"/>
      <c r="H36" s="166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1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1"/>
      <c r="C38" s="164" t="s">
        <v>178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1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1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2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167</v>
      </c>
      <c r="C53" s="200"/>
      <c r="D53" s="96"/>
      <c r="E53" s="96"/>
      <c r="F53" s="96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166</v>
      </c>
      <c r="C54" s="202"/>
      <c r="D54" s="202"/>
      <c r="E54" s="202"/>
      <c r="F54" s="96">
        <v>968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70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4" t="s">
        <v>71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72</v>
      </c>
      <c r="O57" s="185"/>
      <c r="P57" s="188"/>
    </row>
    <row r="58" spans="2:16" ht="17.100000000000001" customHeight="1" x14ac:dyDescent="0.25">
      <c r="B58" s="189" t="s">
        <v>73</v>
      </c>
      <c r="C58" s="190"/>
      <c r="D58" s="191"/>
      <c r="E58" s="189" t="s">
        <v>74</v>
      </c>
      <c r="F58" s="190"/>
      <c r="G58" s="191"/>
      <c r="H58" s="190" t="s">
        <v>75</v>
      </c>
      <c r="I58" s="190"/>
      <c r="J58" s="190"/>
      <c r="K58" s="192" t="s">
        <v>76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77</v>
      </c>
      <c r="C59" s="210"/>
      <c r="D59" s="30" t="b">
        <v>1</v>
      </c>
      <c r="E59" s="209" t="s">
        <v>78</v>
      </c>
      <c r="F59" s="210"/>
      <c r="G59" s="30" t="b">
        <v>1</v>
      </c>
      <c r="H59" s="211" t="s">
        <v>79</v>
      </c>
      <c r="I59" s="210"/>
      <c r="J59" s="30" t="b">
        <v>1</v>
      </c>
      <c r="K59" s="211" t="s">
        <v>80</v>
      </c>
      <c r="L59" s="210"/>
      <c r="M59" s="30" t="b">
        <v>1</v>
      </c>
      <c r="N59" s="212" t="s">
        <v>81</v>
      </c>
      <c r="O59" s="210"/>
      <c r="P59" s="30" t="b">
        <v>1</v>
      </c>
    </row>
    <row r="60" spans="2:16" ht="20.100000000000001" customHeight="1" x14ac:dyDescent="0.25">
      <c r="B60" s="209" t="s">
        <v>82</v>
      </c>
      <c r="C60" s="210"/>
      <c r="D60" s="30" t="b">
        <v>1</v>
      </c>
      <c r="E60" s="209" t="s">
        <v>83</v>
      </c>
      <c r="F60" s="210"/>
      <c r="G60" s="30" t="b">
        <v>1</v>
      </c>
      <c r="H60" s="211" t="s">
        <v>84</v>
      </c>
      <c r="I60" s="210"/>
      <c r="J60" s="30" t="b">
        <v>1</v>
      </c>
      <c r="K60" s="211" t="s">
        <v>85</v>
      </c>
      <c r="L60" s="210"/>
      <c r="M60" s="30" t="b">
        <v>1</v>
      </c>
      <c r="N60" s="212" t="s">
        <v>86</v>
      </c>
      <c r="O60" s="210"/>
      <c r="P60" s="30" t="b">
        <v>1</v>
      </c>
    </row>
    <row r="61" spans="2:16" ht="20.100000000000001" customHeight="1" x14ac:dyDescent="0.25">
      <c r="B61" s="209" t="s">
        <v>87</v>
      </c>
      <c r="C61" s="210"/>
      <c r="D61" s="30" t="b">
        <v>1</v>
      </c>
      <c r="E61" s="209" t="s">
        <v>88</v>
      </c>
      <c r="F61" s="210"/>
      <c r="G61" s="30" t="b">
        <v>1</v>
      </c>
      <c r="H61" s="211" t="s">
        <v>89</v>
      </c>
      <c r="I61" s="210"/>
      <c r="J61" s="30" t="b">
        <v>1</v>
      </c>
      <c r="K61" s="211" t="s">
        <v>90</v>
      </c>
      <c r="L61" s="210"/>
      <c r="M61" s="30" t="b">
        <v>1</v>
      </c>
      <c r="N61" s="212" t="s">
        <v>91</v>
      </c>
      <c r="O61" s="210"/>
      <c r="P61" s="30" t="b">
        <v>1</v>
      </c>
    </row>
    <row r="62" spans="2:16" ht="20.100000000000001" customHeight="1" x14ac:dyDescent="0.25">
      <c r="B62" s="211" t="s">
        <v>89</v>
      </c>
      <c r="C62" s="210"/>
      <c r="D62" s="30" t="b">
        <v>1</v>
      </c>
      <c r="E62" s="209" t="s">
        <v>92</v>
      </c>
      <c r="F62" s="210"/>
      <c r="G62" s="30" t="b">
        <v>1</v>
      </c>
      <c r="H62" s="211" t="s">
        <v>93</v>
      </c>
      <c r="I62" s="210"/>
      <c r="J62" s="30" t="b">
        <v>0</v>
      </c>
      <c r="K62" s="211" t="s">
        <v>94</v>
      </c>
      <c r="L62" s="210"/>
      <c r="M62" s="30" t="b">
        <v>1</v>
      </c>
      <c r="N62" s="212" t="s">
        <v>84</v>
      </c>
      <c r="O62" s="210"/>
      <c r="P62" s="30" t="b">
        <v>1</v>
      </c>
    </row>
    <row r="63" spans="2:16" ht="20.100000000000001" customHeight="1" x14ac:dyDescent="0.25">
      <c r="B63" s="211" t="s">
        <v>95</v>
      </c>
      <c r="C63" s="210"/>
      <c r="D63" s="30" t="b">
        <v>1</v>
      </c>
      <c r="E63" s="209" t="s">
        <v>96</v>
      </c>
      <c r="F63" s="210"/>
      <c r="G63" s="30" t="b">
        <v>1</v>
      </c>
      <c r="H63" s="35"/>
      <c r="I63" s="36"/>
      <c r="J63" s="37"/>
      <c r="K63" s="211" t="s">
        <v>97</v>
      </c>
      <c r="L63" s="210"/>
      <c r="M63" s="30" t="b">
        <v>1</v>
      </c>
      <c r="N63" s="212" t="s">
        <v>165</v>
      </c>
      <c r="O63" s="210"/>
      <c r="P63" s="30" t="b">
        <v>1</v>
      </c>
    </row>
    <row r="64" spans="2:16" ht="20.100000000000001" customHeight="1" x14ac:dyDescent="0.25">
      <c r="B64" s="211" t="s">
        <v>98</v>
      </c>
      <c r="C64" s="210"/>
      <c r="D64" s="30" t="b">
        <v>0</v>
      </c>
      <c r="E64" s="209" t="s">
        <v>99</v>
      </c>
      <c r="F64" s="210"/>
      <c r="G64" s="30" t="b">
        <v>1</v>
      </c>
      <c r="H64" s="38"/>
      <c r="I64" s="39"/>
      <c r="J64" s="40"/>
      <c r="K64" s="219" t="s">
        <v>100</v>
      </c>
      <c r="L64" s="22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9" t="s">
        <v>163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3" t="s">
        <v>106</v>
      </c>
      <c r="C69" s="213"/>
      <c r="D69" s="48"/>
      <c r="E69" s="48"/>
      <c r="F69" s="215" t="s">
        <v>107</v>
      </c>
      <c r="G69" s="217" t="s">
        <v>108</v>
      </c>
      <c r="H69" s="48"/>
      <c r="I69" s="213" t="s">
        <v>109</v>
      </c>
      <c r="J69" s="21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-152.6</v>
      </c>
      <c r="D72" s="138">
        <v>-155</v>
      </c>
      <c r="E72" s="74" t="s">
        <v>119</v>
      </c>
      <c r="F72" s="87">
        <v>21.7</v>
      </c>
      <c r="G72" s="134">
        <v>19.899999999999999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-131.69999999999999</v>
      </c>
      <c r="D73" s="138">
        <v>-134.1</v>
      </c>
      <c r="E73" s="75" t="s">
        <v>123</v>
      </c>
      <c r="F73" s="88">
        <v>29</v>
      </c>
      <c r="G73" s="135">
        <v>32.4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-209.4</v>
      </c>
      <c r="D74" s="138">
        <v>-211.6</v>
      </c>
      <c r="E74" s="75" t="s">
        <v>128</v>
      </c>
      <c r="F74" s="91">
        <v>10</v>
      </c>
      <c r="G74" s="136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-111.5</v>
      </c>
      <c r="D75" s="138">
        <v>-113.2</v>
      </c>
      <c r="E75" s="75" t="s">
        <v>133</v>
      </c>
      <c r="F75" s="91">
        <v>40</v>
      </c>
      <c r="G75" s="13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26.8</v>
      </c>
      <c r="D76" s="138">
        <v>24.3</v>
      </c>
      <c r="E76" s="75" t="s">
        <v>138</v>
      </c>
      <c r="F76" s="91">
        <v>20</v>
      </c>
      <c r="G76" s="136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31.6</v>
      </c>
      <c r="D77" s="138">
        <v>28.4</v>
      </c>
      <c r="E77" s="75" t="s">
        <v>143</v>
      </c>
      <c r="F77" s="91">
        <v>150</v>
      </c>
      <c r="G77" s="13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23.4</v>
      </c>
      <c r="D78" s="138">
        <v>21.2</v>
      </c>
      <c r="E78" s="75" t="s">
        <v>148</v>
      </c>
      <c r="F78" s="89"/>
      <c r="G78" s="13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24.2</v>
      </c>
      <c r="D79" s="138">
        <v>21.9</v>
      </c>
      <c r="E79" s="74" t="s">
        <v>153</v>
      </c>
      <c r="F79" s="87">
        <v>24.5</v>
      </c>
      <c r="G79" s="134">
        <v>13.3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139">
        <v>3.68E-5</v>
      </c>
      <c r="E80" s="75" t="s">
        <v>158</v>
      </c>
      <c r="F80" s="88">
        <v>24.4</v>
      </c>
      <c r="G80" s="135">
        <v>49.2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4" t="s">
        <v>162</v>
      </c>
      <c r="C84" s="154"/>
    </row>
    <row r="85" spans="2:16" ht="15" customHeight="1" x14ac:dyDescent="0.25">
      <c r="B85" s="155" t="s">
        <v>189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2025-05-06T04:41:52Z</dcterms:modified>
</cp:coreProperties>
</file>