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<sst xmlns="http://schemas.openxmlformats.org/spreadsheetml/2006/main" count="209" uniqueCount="189">
  <si>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</si>
  <si>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</si>
  <si>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</si>
  <si>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</si>
  <si>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</si>
  <si>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</si>
  <si>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</si>
  <si>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</si>
  <si>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</si>
  <si>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</si>
  <si>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</si>
  <si>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</si>
  <si>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</si>
  <si>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</si>
  <si>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</si>
  <si>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</si>
  <si>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</si>
  <si>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</si>
  <si>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</si>
  <si>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</si>
  <si>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</si>
  <si>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</si>
  <si>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</si>
  <si>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</si>
  <si>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</si>
  <si>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</si>
  <si>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</si>
  <si>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</si>
  <si>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</si>
  <si>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</si>
  <si>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</si>
  <si>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</si>
  <si>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</si>
  <si>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</si>
  <si>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</si>
  <si>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</si>
  <si>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</si>
  <si>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</si>
  <si>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</si>
  <si>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</si>
  <si>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</si>
  <si>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</si>
  <si>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</si>
  <si>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</si>
  <si>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</si>
  <si>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</si>
  <si>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</si>
  <si>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</si>
  <si>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</si>
  <si>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</si>
  <si>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</si>
  <si>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</si>
  <si>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</si>
  <si>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</si>
  <si>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</si>
  <si>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</si>
  <si>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</si>
  <si>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</si>
  <si>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</si>
  <si>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</si>
  <si>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</si>
  <si>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</si>
  <si>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</si>
  <si>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</si>
  <si>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</si>
  <si>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</si>
  <si>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</si>
  <si>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</si>
  <si>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</si>
  <si>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</si>
  <si>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</si>
  <si>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</si>
  <si>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</si>
  <si>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</si>
  <si>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</si>
  <si>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</si>
  <si>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</si>
  <si>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</si>
  <si>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</si>
  <si>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</si>
  <si>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</si>
  <si>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</si>
  <si>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</si>
  <si>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</si>
  <si>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</si>
  <si>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</si>
  <si>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</si>
  <si>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</si>
  <si>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</si>
  <si>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</si>
  <si>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</si>
  <si>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</si>
  <si>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</si>
  <si>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</si>
  <si>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</si>
  <si>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</si>
  <si>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</si>
  <si>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</si>
  <si>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</si>
  <si>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</si>
  <si>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</si>
  <si>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</si>
  <si>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</si>
  <si>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</si>
  <si>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</si>
  <si>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</si>
  <si>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</si>
  <si>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</si>
  <si>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</si>
  <si>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</si>
  <si>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</si>
  <si>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</si>
  <si>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</si>
  <si>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</si>
  <si>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</si>
  <si>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</si>
  <si>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</si>
  <si>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</si>
  <si>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</si>
  <si>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</si>
  <si>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</si>
  <si>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</si>
  <si>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</si>
  <si>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</si>
  <si>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</si>
  <si>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</si>
  <si>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</si>
  <si>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</si>
  <si>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</si>
  <si>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</si>
  <si>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</si>
  <si>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</si>
  <si>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</si>
  <si>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</si>
  <si>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</si>
  <si>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</si>
  <si>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</si>
  <si>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</si>
  <si>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</si>
  <si>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</si>
  <si>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</si>
  <si>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</si>
  <si>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</si>
  <si>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</si>
  <si>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</si>
  <si>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</si>
  <si>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</si>
  <si>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</si>
  <si>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</si>
  <si>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</si>
  <si>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</si>
  <si>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</si>
  <si>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</si>
  <si>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</si>
  <si>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</si>
  <si>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</si>
  <si>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</si>
  <si>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</si>
  <si>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</si>
  <si>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</si>
  <si>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</si>
  <si>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</si>
  <si>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</si>
  <si>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</si>
  <si>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</si>
  <si>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</si>
  <si>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</si>
  <si>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</si>
  <si>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</si>
  <si>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</si>
  <si>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</si>
  <si>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</si>
  <si>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</si>
  <si>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</si>
  <si>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</si>
  <si>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</si>
  <si>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</si>
  <si>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</si>
  <si>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</si>
  <si>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</si>
  <si>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</si>
  <si>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</si>
  <si>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</si>
  <si>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</si>
  <si>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김부진</t>
    <phoneticPr fontId="3" type="noConversion"/>
  </si>
  <si>
    <t>E</t>
    <phoneticPr fontId="3" type="noConversion"/>
  </si>
  <si>
    <t>E</t>
    <phoneticPr fontId="3" type="noConversion"/>
  </si>
  <si>
    <t xml:space="preserve"> 초반부터 고습으로 대기중, </t>
    <phoneticPr fontId="3" type="noConversion"/>
  </si>
  <si>
    <t>1) 방풍막 분리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</si>
</sst>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6" sqref="H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6">
        <v>45770</v>
      </c>
      <c r="D3" s="147"/>
      <c r="E3" s="1"/>
      <c r="F3" s="1"/>
      <c r="G3" s="1"/>
      <c r="H3" s="1"/>
      <c r="I3" s="1"/>
      <c r="J3" s="1"/>
      <c r="K3" s="33" t="s">
        <v>2</v>
      </c>
      <c r="L3" s="148">
        <f>(P31-(P32+P33))/P31*100</f>
        <v>0</v>
      </c>
      <c r="M3" s="148"/>
      <c r="N3" s="33" t="s">
        <v>3</v>
      </c>
      <c r="O3" s="148">
        <f>(P31-P33)/P31*100</f>
        <v>100</v>
      </c>
      <c r="P3" s="148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/>
      <c r="E9" s="120">
        <v>8</v>
      </c>
      <c r="F9" s="120">
        <v>81</v>
      </c>
      <c r="G9" s="113" t="s">
        <v>185</v>
      </c>
      <c r="H9" s="120">
        <v>5</v>
      </c>
      <c r="I9" s="113">
        <v>25.2</v>
      </c>
      <c r="J9" s="121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0.92361111111111116</v>
      </c>
      <c r="D10" s="120"/>
      <c r="E10" s="120">
        <v>7</v>
      </c>
      <c r="F10" s="120">
        <v>89</v>
      </c>
      <c r="G10" s="113" t="s">
        <v>185</v>
      </c>
      <c r="H10" s="120">
        <v>3.4</v>
      </c>
      <c r="I10" s="124"/>
      <c r="J10" s="121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4.1666666666666664E-2</v>
      </c>
      <c r="D11" s="126"/>
      <c r="E11" s="126">
        <v>5.7</v>
      </c>
      <c r="F11" s="126">
        <v>90</v>
      </c>
      <c r="G11" s="113" t="s">
        <v>186</v>
      </c>
      <c r="H11" s="120">
        <v>5</v>
      </c>
      <c r="I11" s="127"/>
      <c r="J11" s="121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23.322916666666668</v>
      </c>
      <c r="D12" s="12" t="e">
        <f>AVERAGE(D9:D11)</f>
        <v>#DIV/0!</v>
      </c>
      <c r="E12" s="12">
        <f>AVERAGE(E9:E11)</f>
        <v>6.8999999999999995</v>
      </c>
      <c r="F12" s="13">
        <f>AVERAGE(F9:F11)</f>
        <v>86.666666666666671</v>
      </c>
      <c r="G12" s="14"/>
      <c r="H12" s="15">
        <f>AVERAGE(H9:H11)</f>
        <v>4.4666666666666668</v>
      </c>
      <c r="I12" s="16"/>
      <c r="J12" s="17">
        <f>AVERAGE(J9:J11)</f>
        <v>12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183</v>
      </c>
      <c r="E16" s="113" t="s">
        <v>183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0.67222222222222217</v>
      </c>
      <c r="D17" s="112">
        <v>0.67361111111111116</v>
      </c>
      <c r="E17" s="112">
        <v>4.3750000000000004E-2</v>
      </c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112">
        <v>4.8611111111111112E-2</v>
      </c>
    </row>
    <row r="18" spans="1:16" s="76" customFormat="1" ht="14.1" customHeight="1" x14ac:dyDescent="0.25">
      <c r="A18" s="32"/>
      <c r="B18" s="22" t="s">
        <v>42</v>
      </c>
      <c r="C18" s="113">
        <v>18919</v>
      </c>
      <c r="D18" s="113">
        <f>C18+1</f>
        <v>18920</v>
      </c>
      <c r="E18" s="113">
        <f>D19+1</f>
        <v>18925</v>
      </c>
      <c r="F18" s="99"/>
      <c r="G18" s="99"/>
      <c r="H18" s="99"/>
      <c r="I18" s="99"/>
      <c r="J18" s="99"/>
      <c r="K18" s="98"/>
      <c r="L18" s="98"/>
      <c r="M18" s="98"/>
      <c r="N18" s="98"/>
      <c r="O18" s="98"/>
      <c r="P18" s="113">
        <f>MAX(C18:O19)+1</f>
        <v>18930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18924</v>
      </c>
      <c r="E19" s="134">
        <f>E18+4</f>
        <v>18929</v>
      </c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5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2" t="s">
        <v>21</v>
      </c>
      <c r="D22" s="22" t="s">
        <v>23</v>
      </c>
      <c r="E22" s="22" t="s">
        <v>46</v>
      </c>
      <c r="F22" s="158" t="s">
        <v>47</v>
      </c>
      <c r="G22" s="158"/>
      <c r="H22" s="158"/>
      <c r="I22" s="158"/>
      <c r="J22" s="22" t="s">
        <v>21</v>
      </c>
      <c r="K22" s="22" t="s">
        <v>23</v>
      </c>
      <c r="L22" s="22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18"/>
      <c r="D23" s="118"/>
      <c r="E23" s="111" t="s">
        <v>181</v>
      </c>
      <c r="F23" s="156" t="s">
        <v>179</v>
      </c>
      <c r="G23" s="156"/>
      <c r="H23" s="156"/>
      <c r="I23" s="156"/>
      <c r="J23" s="129"/>
      <c r="K23" s="129"/>
      <c r="L23" s="113" t="s">
        <v>49</v>
      </c>
      <c r="M23" s="156" t="s">
        <v>179</v>
      </c>
      <c r="N23" s="156"/>
      <c r="O23" s="156"/>
      <c r="P23" s="156"/>
    </row>
    <row r="24" spans="1:16" ht="13.5" customHeight="1" x14ac:dyDescent="0.25">
      <c r="B24" s="157"/>
      <c r="C24" s="118"/>
      <c r="D24" s="118"/>
      <c r="E24" s="113" t="s">
        <v>176</v>
      </c>
      <c r="F24" s="156" t="s">
        <v>179</v>
      </c>
      <c r="G24" s="156"/>
      <c r="H24" s="156"/>
      <c r="I24" s="156"/>
      <c r="J24" s="129"/>
      <c r="K24" s="129"/>
      <c r="L24" s="113" t="s">
        <v>50</v>
      </c>
      <c r="M24" s="156" t="s">
        <v>179</v>
      </c>
      <c r="N24" s="156"/>
      <c r="O24" s="156"/>
      <c r="P24" s="156"/>
    </row>
    <row r="25" spans="1:16" ht="13.5" customHeight="1" x14ac:dyDescent="0.25">
      <c r="B25" s="157"/>
      <c r="C25" s="119"/>
      <c r="D25" s="119"/>
      <c r="E25" s="113" t="s">
        <v>50</v>
      </c>
      <c r="F25" s="156" t="s">
        <v>179</v>
      </c>
      <c r="G25" s="156"/>
      <c r="H25" s="156"/>
      <c r="I25" s="156"/>
      <c r="J25" s="129"/>
      <c r="K25" s="129"/>
      <c r="L25" s="113" t="s">
        <v>177</v>
      </c>
      <c r="M25" s="156" t="s">
        <v>179</v>
      </c>
      <c r="N25" s="156"/>
      <c r="O25" s="156"/>
      <c r="P25" s="156"/>
    </row>
    <row r="26" spans="1:16" ht="13.5" customHeight="1" x14ac:dyDescent="0.25">
      <c r="B26" s="157"/>
      <c r="C26" s="119"/>
      <c r="D26" s="119"/>
      <c r="E26" s="113" t="s">
        <v>49</v>
      </c>
      <c r="F26" s="156" t="s">
        <v>182</v>
      </c>
      <c r="G26" s="156"/>
      <c r="H26" s="156"/>
      <c r="I26" s="156"/>
      <c r="J26" s="129"/>
      <c r="K26" s="129"/>
      <c r="L26" s="113" t="s">
        <v>48</v>
      </c>
      <c r="M26" s="156" t="s">
        <v>179</v>
      </c>
      <c r="N26" s="156"/>
      <c r="O26" s="156"/>
      <c r="P26" s="156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45" t="s">
        <v>51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0.26874999999999999</v>
      </c>
      <c r="D30" s="116"/>
      <c r="E30" s="116"/>
      <c r="F30" s="116">
        <v>0.15902777777777777</v>
      </c>
      <c r="G30" s="116"/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0.42777777777777776</v>
      </c>
    </row>
    <row r="31" spans="1:16" ht="14.1" customHeight="1" x14ac:dyDescent="0.25">
      <c r="B31" s="23" t="s">
        <v>170</v>
      </c>
      <c r="C31" s="133">
        <v>0.26874999999999999</v>
      </c>
      <c r="D31" s="130"/>
      <c r="E31" s="130"/>
      <c r="F31" s="130">
        <v>0.15902777777777777</v>
      </c>
      <c r="G31" s="130"/>
      <c r="H31" s="130"/>
      <c r="I31" s="130"/>
      <c r="J31" s="130"/>
      <c r="K31" s="130"/>
      <c r="L31" s="130"/>
      <c r="M31" s="104"/>
      <c r="N31" s="104"/>
      <c r="O31" s="105"/>
      <c r="P31" s="122">
        <f>SUM(C31:N31)</f>
        <v>0.42777777777777776</v>
      </c>
    </row>
    <row r="32" spans="1:16" ht="14.1" customHeight="1" x14ac:dyDescent="0.25">
      <c r="B32" s="23" t="s">
        <v>66</v>
      </c>
      <c r="C32" s="128">
        <v>0.26874999999999999</v>
      </c>
      <c r="D32" s="131"/>
      <c r="E32" s="131"/>
      <c r="F32" s="131">
        <v>0.15902777777777777</v>
      </c>
      <c r="G32" s="131"/>
      <c r="H32" s="131"/>
      <c r="I32" s="131"/>
      <c r="J32" s="131"/>
      <c r="K32" s="131"/>
      <c r="L32" s="131"/>
      <c r="M32" s="106"/>
      <c r="N32" s="106"/>
      <c r="O32" s="107"/>
      <c r="P32" s="122">
        <f>SUM(C32:N32)</f>
        <v>0.42777777777777776</v>
      </c>
    </row>
    <row r="33" spans="2:16" ht="14.1" customHeight="1" thickBot="1" x14ac:dyDescent="0.3">
      <c r="B33" s="23" t="s">
        <v>67</v>
      </c>
      <c r="C33" s="108"/>
      <c r="D33" s="132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7" t="s">
        <v>68</v>
      </c>
      <c r="C36" s="160"/>
      <c r="D36" s="161"/>
      <c r="E36" s="160"/>
      <c r="F36" s="161"/>
      <c r="G36" s="162"/>
      <c r="H36" s="163"/>
      <c r="I36" s="159"/>
      <c r="J36" s="159"/>
      <c r="K36" s="159"/>
      <c r="L36" s="159"/>
      <c r="M36" s="159"/>
      <c r="N36" s="159"/>
      <c r="O36" s="159"/>
      <c r="P36" s="159"/>
    </row>
    <row r="37" spans="2:16" ht="18" customHeight="1" x14ac:dyDescent="0.25">
      <c r="B37" s="17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</row>
    <row r="38" spans="2:16" ht="18" customHeight="1" x14ac:dyDescent="0.25">
      <c r="B38" s="178"/>
      <c r="C38" s="159" t="s">
        <v>178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</row>
    <row r="39" spans="2:16" ht="18" customHeight="1" x14ac:dyDescent="0.25">
      <c r="B39" s="17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</row>
    <row r="40" spans="2:16" ht="18" customHeight="1" x14ac:dyDescent="0.25">
      <c r="B40" s="178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</row>
    <row r="41" spans="2:16" ht="18" customHeight="1" x14ac:dyDescent="0.25">
      <c r="B41" s="17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69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187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" customHeight="1" x14ac:dyDescent="0.25"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167</v>
      </c>
      <c r="C53" s="197"/>
      <c r="D53" s="96"/>
      <c r="E53" s="96"/>
      <c r="F53" s="96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166</v>
      </c>
      <c r="C54" s="199"/>
      <c r="D54" s="199"/>
      <c r="E54" s="199"/>
      <c r="F54" s="96">
        <v>1140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70</v>
      </c>
      <c r="C56" s="18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1" t="s">
        <v>71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72</v>
      </c>
      <c r="O57" s="182"/>
      <c r="P57" s="185"/>
    </row>
    <row r="58" spans="2:16" ht="17.100000000000001" customHeight="1" x14ac:dyDescent="0.25">
      <c r="B58" s="186" t="s">
        <v>73</v>
      </c>
      <c r="C58" s="187"/>
      <c r="D58" s="188"/>
      <c r="E58" s="186" t="s">
        <v>74</v>
      </c>
      <c r="F58" s="187"/>
      <c r="G58" s="188"/>
      <c r="H58" s="187" t="s">
        <v>75</v>
      </c>
      <c r="I58" s="187"/>
      <c r="J58" s="187"/>
      <c r="K58" s="189" t="s">
        <v>76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77</v>
      </c>
      <c r="C59" s="207"/>
      <c r="D59" s="30" t="b">
        <v>1</v>
      </c>
      <c r="E59" s="206" t="s">
        <v>78</v>
      </c>
      <c r="F59" s="207"/>
      <c r="G59" s="30" t="b">
        <v>1</v>
      </c>
      <c r="H59" s="208" t="s">
        <v>79</v>
      </c>
      <c r="I59" s="207"/>
      <c r="J59" s="30" t="b">
        <v>1</v>
      </c>
      <c r="K59" s="208" t="s">
        <v>80</v>
      </c>
      <c r="L59" s="207"/>
      <c r="M59" s="30" t="b">
        <v>1</v>
      </c>
      <c r="N59" s="209" t="s">
        <v>81</v>
      </c>
      <c r="O59" s="207"/>
      <c r="P59" s="30" t="b">
        <v>1</v>
      </c>
    </row>
    <row r="60" spans="2:16" ht="20.100000000000001" customHeight="1" x14ac:dyDescent="0.25">
      <c r="B60" s="206" t="s">
        <v>82</v>
      </c>
      <c r="C60" s="207"/>
      <c r="D60" s="30" t="b">
        <v>1</v>
      </c>
      <c r="E60" s="206" t="s">
        <v>83</v>
      </c>
      <c r="F60" s="207"/>
      <c r="G60" s="30" t="b">
        <v>1</v>
      </c>
      <c r="H60" s="208" t="s">
        <v>84</v>
      </c>
      <c r="I60" s="207"/>
      <c r="J60" s="30" t="b">
        <v>1</v>
      </c>
      <c r="K60" s="208" t="s">
        <v>85</v>
      </c>
      <c r="L60" s="207"/>
      <c r="M60" s="30" t="b">
        <v>1</v>
      </c>
      <c r="N60" s="209" t="s">
        <v>86</v>
      </c>
      <c r="O60" s="207"/>
      <c r="P60" s="30" t="b">
        <v>1</v>
      </c>
    </row>
    <row r="61" spans="2:16" ht="20.100000000000001" customHeight="1" x14ac:dyDescent="0.25">
      <c r="B61" s="206" t="s">
        <v>87</v>
      </c>
      <c r="C61" s="207"/>
      <c r="D61" s="30" t="b">
        <v>1</v>
      </c>
      <c r="E61" s="206" t="s">
        <v>88</v>
      </c>
      <c r="F61" s="207"/>
      <c r="G61" s="30" t="b">
        <v>1</v>
      </c>
      <c r="H61" s="208" t="s">
        <v>89</v>
      </c>
      <c r="I61" s="207"/>
      <c r="J61" s="30" t="b">
        <v>1</v>
      </c>
      <c r="K61" s="208" t="s">
        <v>90</v>
      </c>
      <c r="L61" s="207"/>
      <c r="M61" s="30" t="b">
        <v>1</v>
      </c>
      <c r="N61" s="209" t="s">
        <v>91</v>
      </c>
      <c r="O61" s="207"/>
      <c r="P61" s="30" t="b">
        <v>1</v>
      </c>
    </row>
    <row r="62" spans="2:16" ht="20.100000000000001" customHeight="1" x14ac:dyDescent="0.25">
      <c r="B62" s="208" t="s">
        <v>89</v>
      </c>
      <c r="C62" s="207"/>
      <c r="D62" s="30" t="b">
        <v>1</v>
      </c>
      <c r="E62" s="206" t="s">
        <v>92</v>
      </c>
      <c r="F62" s="207"/>
      <c r="G62" s="30" t="b">
        <v>1</v>
      </c>
      <c r="H62" s="208" t="s">
        <v>93</v>
      </c>
      <c r="I62" s="207"/>
      <c r="J62" s="30" t="b">
        <v>0</v>
      </c>
      <c r="K62" s="208" t="s">
        <v>94</v>
      </c>
      <c r="L62" s="207"/>
      <c r="M62" s="30" t="b">
        <v>1</v>
      </c>
      <c r="N62" s="209" t="s">
        <v>84</v>
      </c>
      <c r="O62" s="207"/>
      <c r="P62" s="30" t="b">
        <v>1</v>
      </c>
    </row>
    <row r="63" spans="2:16" ht="20.100000000000001" customHeight="1" x14ac:dyDescent="0.25">
      <c r="B63" s="208" t="s">
        <v>95</v>
      </c>
      <c r="C63" s="207"/>
      <c r="D63" s="30" t="b">
        <v>1</v>
      </c>
      <c r="E63" s="206" t="s">
        <v>96</v>
      </c>
      <c r="F63" s="207"/>
      <c r="G63" s="30" t="b">
        <v>1</v>
      </c>
      <c r="H63" s="35"/>
      <c r="I63" s="36"/>
      <c r="J63" s="37"/>
      <c r="K63" s="208" t="s">
        <v>97</v>
      </c>
      <c r="L63" s="207"/>
      <c r="M63" s="30" t="b">
        <v>1</v>
      </c>
      <c r="N63" s="209" t="s">
        <v>165</v>
      </c>
      <c r="O63" s="207"/>
      <c r="P63" s="30" t="b">
        <v>1</v>
      </c>
    </row>
    <row r="64" spans="2:16" ht="20.100000000000001" customHeight="1" x14ac:dyDescent="0.25">
      <c r="B64" s="208" t="s">
        <v>98</v>
      </c>
      <c r="C64" s="207"/>
      <c r="D64" s="30" t="b">
        <v>0</v>
      </c>
      <c r="E64" s="206" t="s">
        <v>99</v>
      </c>
      <c r="F64" s="207"/>
      <c r="G64" s="30" t="b">
        <v>1</v>
      </c>
      <c r="H64" s="38"/>
      <c r="I64" s="39"/>
      <c r="J64" s="40"/>
      <c r="K64" s="216" t="s">
        <v>100</v>
      </c>
      <c r="L64" s="21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6" t="s">
        <v>163</v>
      </c>
      <c r="F65" s="20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0" t="s">
        <v>106</v>
      </c>
      <c r="C69" s="210"/>
      <c r="D69" s="48"/>
      <c r="E69" s="48"/>
      <c r="F69" s="212" t="s">
        <v>107</v>
      </c>
      <c r="G69" s="214" t="s">
        <v>108</v>
      </c>
      <c r="H69" s="48"/>
      <c r="I69" s="210" t="s">
        <v>109</v>
      </c>
      <c r="J69" s="210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1"/>
      <c r="C70" s="211"/>
      <c r="D70" s="52"/>
      <c r="E70" s="53"/>
      <c r="F70" s="213"/>
      <c r="G70" s="215"/>
      <c r="H70" s="54"/>
      <c r="I70" s="211"/>
      <c r="J70" s="211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-154.63999999999999</v>
      </c>
      <c r="D72" s="222">
        <v>-155.15799999999999</v>
      </c>
      <c r="E72" s="74" t="s">
        <v>119</v>
      </c>
      <c r="F72" s="87">
        <v>19</v>
      </c>
      <c r="G72" s="218">
        <v>19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-133.97</v>
      </c>
      <c r="D73" s="222">
        <v>-134.5</v>
      </c>
      <c r="E73" s="75" t="s">
        <v>123</v>
      </c>
      <c r="F73" s="88">
        <v>45</v>
      </c>
      <c r="G73" s="219">
        <v>49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-210.86799999999999</v>
      </c>
      <c r="D74" s="222">
        <v>-211.303</v>
      </c>
      <c r="E74" s="75" t="s">
        <v>128</v>
      </c>
      <c r="F74" s="91">
        <v>10</v>
      </c>
      <c r="G74" s="220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-112.57599999999999</v>
      </c>
      <c r="D75" s="222">
        <v>-113.11</v>
      </c>
      <c r="E75" s="75" t="s">
        <v>133</v>
      </c>
      <c r="F75" s="91">
        <v>40</v>
      </c>
      <c r="G75" s="220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24.498999999999999</v>
      </c>
      <c r="D76" s="222">
        <v>24.206</v>
      </c>
      <c r="E76" s="75" t="s">
        <v>138</v>
      </c>
      <c r="F76" s="91">
        <v>20</v>
      </c>
      <c r="G76" s="220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28.523</v>
      </c>
      <c r="D77" s="222">
        <v>28.238</v>
      </c>
      <c r="E77" s="75" t="s">
        <v>143</v>
      </c>
      <c r="F77" s="91">
        <v>150</v>
      </c>
      <c r="G77" s="220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21.533999999999999</v>
      </c>
      <c r="D78" s="222">
        <v>21.228000000000002</v>
      </c>
      <c r="E78" s="75" t="s">
        <v>148</v>
      </c>
      <c r="F78" s="89"/>
      <c r="G78" s="221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22.242999999999999</v>
      </c>
      <c r="D79" s="222">
        <v>21.928999999999998</v>
      </c>
      <c r="E79" s="74" t="s">
        <v>153</v>
      </c>
      <c r="F79" s="87">
        <v>14</v>
      </c>
      <c r="G79" s="218">
        <v>12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3.5500000000000002E-5</v>
      </c>
      <c r="D80" s="223">
        <v>3.5800000000000003E-5</v>
      </c>
      <c r="E80" s="75" t="s">
        <v>158</v>
      </c>
      <c r="F80" s="88">
        <v>58</v>
      </c>
      <c r="G80" s="219">
        <v>69.5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9" t="s">
        <v>162</v>
      </c>
      <c r="C84" s="149"/>
    </row>
    <row r="85" spans="2:16" ht="15" customHeight="1" x14ac:dyDescent="0.25">
      <c r="B85" s="150" t="s">
        <v>188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25">
      <c r="B86" s="153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55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7"/>
    </row>
    <row r="90" spans="2:16" ht="15" customHeight="1" x14ac:dyDescent="0.25">
      <c r="B90" s="141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3"/>
    </row>
    <row r="91" spans="2:16" ht="15" customHeight="1" x14ac:dyDescent="0.25">
      <c r="B91" s="141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3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2025-04-24T01:14:36Z</dcterms:modified>
</cp:coreProperties>
</file>