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<sst xmlns="http://schemas.openxmlformats.org/spreadsheetml/2006/main" count="211" uniqueCount="194">
  <si>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</si>
  <si>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</si>
  <si>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</si>
  <si>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</si>
  <si>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</si>
  <si>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</si>
  <si>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</si>
  <si>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</si>
  <si>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</si>
  <si>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</si>
  <si>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</si>
  <si>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</si>
  <si>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</si>
  <si>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</si>
  <si>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</si>
  <si>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</si>
  <si>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</si>
  <si>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</si>
  <si>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</si>
  <si>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</si>
  <si>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</si>
  <si>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</si>
  <si>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</si>
  <si>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</si>
  <si>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</si>
  <si>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</si>
  <si>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</si>
  <si>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</si>
  <si>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</si>
  <si>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</si>
  <si>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</si>
  <si>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</si>
  <si>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</si>
  <si>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</si>
  <si>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</si>
  <si>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</si>
  <si>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</si>
  <si>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</si>
  <si>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</si>
  <si>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</si>
  <si>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</si>
  <si>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</si>
  <si>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</si>
  <si>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</si>
  <si>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</si>
  <si>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</si>
  <si>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</si>
  <si>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</si>
  <si>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</si>
  <si>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</si>
  <si>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</si>
  <si>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</si>
  <si>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</si>
  <si>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</si>
  <si>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</si>
  <si>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</si>
  <si>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</si>
  <si>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</si>
  <si>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</si>
  <si>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</si>
  <si>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</si>
  <si>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</si>
  <si>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</si>
  <si>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</si>
  <si>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</si>
  <si>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</si>
  <si>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</si>
  <si>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</si>
  <si>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</si>
  <si>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</si>
  <si>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</si>
  <si>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</si>
  <si>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</si>
  <si>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</si>
  <si>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</si>
  <si>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</si>
  <si>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</si>
  <si>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</si>
  <si>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</si>
  <si>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</si>
  <si>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</si>
  <si>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</si>
  <si>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</si>
  <si>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</si>
  <si>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</si>
  <si>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</si>
  <si>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</si>
  <si>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</si>
  <si>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</si>
  <si>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</si>
  <si>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</si>
  <si>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</si>
  <si>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</si>
  <si>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</si>
  <si>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</si>
  <si>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</si>
  <si>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</si>
  <si>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</si>
  <si>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</si>
  <si>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</si>
  <si>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</si>
  <si>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</si>
  <si>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</si>
  <si>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</si>
  <si>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</si>
  <si>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</si>
  <si>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</si>
  <si>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</si>
  <si>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</si>
  <si>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</si>
  <si>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</si>
  <si>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</si>
  <si>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</si>
  <si>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</si>
  <si>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</si>
  <si>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</si>
  <si>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</si>
  <si>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</si>
  <si>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</si>
  <si>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</si>
  <si>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</si>
  <si>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</si>
  <si>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</si>
  <si>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</si>
  <si>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</si>
  <si>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</si>
  <si>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</si>
  <si>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</si>
  <si>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</si>
  <si>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</si>
  <si>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</si>
  <si>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</si>
  <si>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</si>
  <si>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</si>
  <si>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</si>
  <si>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</si>
  <si>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</si>
  <si>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</si>
  <si>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</si>
  <si>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</si>
  <si>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</si>
  <si>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</si>
  <si>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</si>
  <si>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</si>
  <si>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</si>
  <si>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</si>
  <si>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</si>
  <si>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</si>
  <si>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</si>
  <si>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</si>
  <si>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</si>
  <si>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</si>
  <si>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</si>
  <si>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</si>
  <si>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</si>
  <si>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</si>
  <si>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</si>
  <si>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</si>
  <si>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</si>
  <si>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</si>
  <si>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</si>
  <si>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</si>
  <si>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</si>
  <si>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</si>
  <si>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</si>
  <si>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</si>
  <si>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</si>
  <si>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</si>
  <si>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</si>
  <si>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</si>
  <si>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</si>
  <si>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</si>
  <si>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</si>
  <si>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</si>
  <si>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</si>
  <si>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</si>
  <si>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</si>
  <si>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</si>
  <si>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</si>
  <si>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</si>
  <si>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</si>
  <si>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</si>
  <si>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</si>
  <si>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</si>
  <si>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</si>
  <si>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</si>
  <si>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TMT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</si>
  <si>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</si>
  <si>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</si>
  <si>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E</t>
    <phoneticPr fontId="3" type="noConversion"/>
  </si>
  <si>
    <t>DEEPS</t>
    <phoneticPr fontId="3" type="noConversion"/>
  </si>
  <si>
    <t>SE</t>
    <phoneticPr fontId="3" type="noConversion"/>
  </si>
  <si>
    <t xml:space="preserve"> [19:23] 짙은구름및 고습으로 중단후 대기,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</si>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</sst>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0" sqref="G1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4" t="s">
        <v>0</v>
      </c>
      <c r="C2" s="19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5">
        <v>45717</v>
      </c>
      <c r="D3" s="196"/>
      <c r="E3" s="1"/>
      <c r="F3" s="1"/>
      <c r="G3" s="1"/>
      <c r="H3" s="1"/>
      <c r="I3" s="1"/>
      <c r="J3" s="1"/>
      <c r="K3" s="33" t="s">
        <v>2</v>
      </c>
      <c r="L3" s="197">
        <f>(P31-(P32+P33))/P31*100</f>
        <v>16.697588126159545</v>
      </c>
      <c r="M3" s="197"/>
      <c r="N3" s="33" t="s">
        <v>3</v>
      </c>
      <c r="O3" s="197">
        <f>(P31-P33)/P31*100</f>
        <v>100</v>
      </c>
      <c r="P3" s="197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4" t="s">
        <v>6</v>
      </c>
      <c r="C7" s="19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2">
        <v>0.76388888888888884</v>
      </c>
      <c r="D9" s="123">
        <v>2.29</v>
      </c>
      <c r="E9" s="123">
        <v>14</v>
      </c>
      <c r="F9" s="123">
        <v>76</v>
      </c>
      <c r="G9" s="121" t="s">
        <v>191</v>
      </c>
      <c r="H9" s="123">
        <v>4</v>
      </c>
      <c r="I9" s="121">
        <v>5.2</v>
      </c>
      <c r="J9" s="124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2">
        <v>0.91666666666666663</v>
      </c>
      <c r="D10" s="123"/>
      <c r="E10" s="123">
        <v>12</v>
      </c>
      <c r="F10" s="123">
        <v>81</v>
      </c>
      <c r="G10" s="121" t="s">
        <v>193</v>
      </c>
      <c r="H10" s="123">
        <v>5</v>
      </c>
      <c r="I10" s="126"/>
      <c r="J10" s="124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4">
        <v>9.0277777777777776E-2</v>
      </c>
      <c r="D11" s="135"/>
      <c r="E11" s="135">
        <v>11</v>
      </c>
      <c r="F11" s="135">
        <v>87</v>
      </c>
      <c r="G11" s="121" t="s">
        <v>189</v>
      </c>
      <c r="H11" s="123">
        <v>2.2999999999999998</v>
      </c>
      <c r="I11" s="136"/>
      <c r="J11" s="124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23.326388888888889</v>
      </c>
      <c r="D12" s="12">
        <f>AVERAGE(D9:D11)</f>
        <v>2.29</v>
      </c>
      <c r="E12" s="12">
        <f>AVERAGE(E9:E11)</f>
        <v>12.333333333333334</v>
      </c>
      <c r="F12" s="13">
        <f>AVERAGE(F9:F11)</f>
        <v>81.333333333333329</v>
      </c>
      <c r="G12" s="14"/>
      <c r="H12" s="15">
        <f>AVERAGE(H9:H11)</f>
        <v>3.7666666666666671</v>
      </c>
      <c r="I12" s="16"/>
      <c r="J12" s="17">
        <f>AVERAGE(J9:J11)</f>
        <v>5.666666666666667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4" t="s">
        <v>25</v>
      </c>
      <c r="C14" s="19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5" t="s">
        <v>176</v>
      </c>
      <c r="D16" s="117" t="s">
        <v>178</v>
      </c>
      <c r="E16" s="117" t="s">
        <v>186</v>
      </c>
      <c r="F16" s="117" t="s">
        <v>190</v>
      </c>
      <c r="G16" s="117" t="s">
        <v>178</v>
      </c>
      <c r="H16" s="117"/>
      <c r="I16" s="117"/>
      <c r="J16" s="117"/>
      <c r="K16" s="105"/>
      <c r="L16" s="105"/>
      <c r="M16" s="105"/>
      <c r="N16" s="105"/>
      <c r="O16" s="105"/>
      <c r="P16" s="117" t="s">
        <v>41</v>
      </c>
    </row>
    <row r="17" spans="1:16" s="76" customFormat="1" ht="14.1" customHeight="1" x14ac:dyDescent="0.25">
      <c r="A17" s="32"/>
      <c r="B17" s="22" t="s">
        <v>42</v>
      </c>
      <c r="C17" s="116">
        <v>0.71458333333333324</v>
      </c>
      <c r="D17" s="116">
        <v>0.71666666666666667</v>
      </c>
      <c r="E17" s="116">
        <v>0.74583333333333324</v>
      </c>
      <c r="F17" s="116">
        <v>0.76597222222222217</v>
      </c>
      <c r="G17" s="116">
        <v>8.6805555555555566E-2</v>
      </c>
      <c r="H17" s="116"/>
      <c r="I17" s="116"/>
      <c r="J17" s="116"/>
      <c r="K17" s="116"/>
      <c r="L17" s="116"/>
      <c r="M17" s="116"/>
      <c r="N17" s="116"/>
      <c r="O17" s="116"/>
      <c r="P17" s="116">
        <v>9.1666666666666674E-2</v>
      </c>
    </row>
    <row r="18" spans="1:16" s="76" customFormat="1" ht="14.1" customHeight="1" x14ac:dyDescent="0.25">
      <c r="A18" s="32"/>
      <c r="B18" s="22" t="s">
        <v>43</v>
      </c>
      <c r="C18" s="117">
        <v>9562</v>
      </c>
      <c r="D18" s="117">
        <f>C18+1</f>
        <v>9563</v>
      </c>
      <c r="E18" s="117">
        <f t="shared" ref="E18" si="0">D19+1</f>
        <v>9568</v>
      </c>
      <c r="F18" s="117">
        <f t="shared" ref="F18" si="1">E19+1</f>
        <v>9582</v>
      </c>
      <c r="G18" s="117">
        <f t="shared" ref="G18:I18" si="2">F19+1</f>
        <v>9599</v>
      </c>
      <c r="H18" s="117"/>
      <c r="I18" s="117"/>
      <c r="J18" s="117"/>
      <c r="K18" s="106"/>
      <c r="L18" s="106"/>
      <c r="M18" s="106"/>
      <c r="N18" s="106"/>
      <c r="O18" s="106"/>
      <c r="P18" s="117">
        <f>MAX(C18:O19)+1</f>
        <v>9604</v>
      </c>
    </row>
    <row r="19" spans="1:16" s="76" customFormat="1" ht="14.1" customHeight="1" thickBot="1" x14ac:dyDescent="0.3">
      <c r="A19" s="32"/>
      <c r="B19" s="9" t="s">
        <v>44</v>
      </c>
      <c r="C19" s="81"/>
      <c r="D19" s="117">
        <v>9567</v>
      </c>
      <c r="E19" s="125">
        <v>9581</v>
      </c>
      <c r="F19" s="125">
        <v>9598</v>
      </c>
      <c r="G19" s="125">
        <f>G18+4</f>
        <v>9603</v>
      </c>
      <c r="H19" s="125"/>
      <c r="I19" s="125"/>
      <c r="J19" s="125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3">IF(ISNUMBER(E18),E19-E18+1,"")</f>
        <v>14</v>
      </c>
      <c r="F20" s="87">
        <f t="shared" si="3"/>
        <v>17</v>
      </c>
      <c r="G20" s="87">
        <f t="shared" si="3"/>
        <v>5</v>
      </c>
      <c r="H20" s="87" t="str">
        <f t="shared" si="3"/>
        <v/>
      </c>
      <c r="I20" s="87" t="str">
        <f t="shared" si="3"/>
        <v/>
      </c>
      <c r="J20" s="87" t="str">
        <f t="shared" si="3"/>
        <v/>
      </c>
      <c r="K20" s="87" t="str">
        <f t="shared" si="3"/>
        <v/>
      </c>
      <c r="L20" s="87" t="str">
        <f t="shared" si="3"/>
        <v/>
      </c>
      <c r="M20" s="87" t="str">
        <f t="shared" si="3"/>
        <v/>
      </c>
      <c r="N20" s="87" t="str">
        <f t="shared" si="3"/>
        <v/>
      </c>
      <c r="O20" s="87" t="str">
        <f t="shared" si="3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4" t="s">
        <v>46</v>
      </c>
      <c r="C22" s="22" t="s">
        <v>21</v>
      </c>
      <c r="D22" s="22" t="s">
        <v>23</v>
      </c>
      <c r="E22" s="22" t="s">
        <v>47</v>
      </c>
      <c r="F22" s="205" t="s">
        <v>48</v>
      </c>
      <c r="G22" s="205"/>
      <c r="H22" s="205"/>
      <c r="I22" s="205"/>
      <c r="J22" s="22" t="s">
        <v>21</v>
      </c>
      <c r="K22" s="22" t="s">
        <v>23</v>
      </c>
      <c r="L22" s="22" t="s">
        <v>47</v>
      </c>
      <c r="M22" s="205" t="s">
        <v>48</v>
      </c>
      <c r="N22" s="205"/>
      <c r="O22" s="205"/>
      <c r="P22" s="205"/>
    </row>
    <row r="23" spans="1:16" ht="13.5" customHeight="1" x14ac:dyDescent="0.25">
      <c r="B23" s="204"/>
      <c r="C23" s="118"/>
      <c r="D23" s="118"/>
      <c r="E23" s="119" t="s">
        <v>181</v>
      </c>
      <c r="F23" s="203" t="s">
        <v>183</v>
      </c>
      <c r="G23" s="203"/>
      <c r="H23" s="203"/>
      <c r="I23" s="203"/>
      <c r="J23" s="120"/>
      <c r="K23" s="120"/>
      <c r="L23" s="121" t="s">
        <v>50</v>
      </c>
      <c r="M23" s="203" t="s">
        <v>184</v>
      </c>
      <c r="N23" s="203"/>
      <c r="O23" s="203"/>
      <c r="P23" s="203"/>
    </row>
    <row r="24" spans="1:16" ht="13.5" customHeight="1" x14ac:dyDescent="0.25">
      <c r="B24" s="204"/>
      <c r="C24" s="120"/>
      <c r="D24" s="120"/>
      <c r="E24" s="121" t="s">
        <v>177</v>
      </c>
      <c r="F24" s="203" t="s">
        <v>183</v>
      </c>
      <c r="G24" s="203"/>
      <c r="H24" s="203"/>
      <c r="I24" s="203"/>
      <c r="J24" s="120"/>
      <c r="K24" s="120"/>
      <c r="L24" s="121" t="s">
        <v>51</v>
      </c>
      <c r="M24" s="203" t="s">
        <v>179</v>
      </c>
      <c r="N24" s="203"/>
      <c r="O24" s="203"/>
      <c r="P24" s="203"/>
    </row>
    <row r="25" spans="1:16" ht="13.5" customHeight="1" x14ac:dyDescent="0.25">
      <c r="B25" s="204"/>
      <c r="C25" s="120"/>
      <c r="D25" s="120"/>
      <c r="E25" s="131" t="s">
        <v>187</v>
      </c>
      <c r="F25" s="203" t="s">
        <v>183</v>
      </c>
      <c r="G25" s="203"/>
      <c r="H25" s="203"/>
      <c r="I25" s="203"/>
      <c r="J25" s="120"/>
      <c r="K25" s="120"/>
      <c r="L25" s="121" t="s">
        <v>180</v>
      </c>
      <c r="M25" s="203" t="s">
        <v>183</v>
      </c>
      <c r="N25" s="203"/>
      <c r="O25" s="203"/>
      <c r="P25" s="203"/>
    </row>
    <row r="26" spans="1:16" ht="13.5" customHeight="1" x14ac:dyDescent="0.25">
      <c r="B26" s="204"/>
      <c r="C26" s="120"/>
      <c r="D26" s="120"/>
      <c r="E26" s="121" t="s">
        <v>50</v>
      </c>
      <c r="F26" s="203" t="s">
        <v>183</v>
      </c>
      <c r="G26" s="203"/>
      <c r="H26" s="203"/>
      <c r="I26" s="203"/>
      <c r="J26" s="120"/>
      <c r="K26" s="120"/>
      <c r="L26" s="121" t="s">
        <v>49</v>
      </c>
      <c r="M26" s="203" t="s">
        <v>179</v>
      </c>
      <c r="N26" s="203"/>
      <c r="O26" s="203"/>
      <c r="P26" s="203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94" t="s">
        <v>52</v>
      </c>
      <c r="C28" s="194"/>
      <c r="D28" s="19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29">
        <v>9.5833333333333326E-2</v>
      </c>
      <c r="D30" s="102"/>
      <c r="E30" s="102">
        <v>6.25E-2</v>
      </c>
      <c r="F30" s="102"/>
      <c r="G30" s="102">
        <v>0.19513888888888889</v>
      </c>
      <c r="H30" s="102"/>
      <c r="I30" s="102"/>
      <c r="J30" s="102"/>
      <c r="K30" s="133"/>
      <c r="L30" s="109"/>
      <c r="M30" s="102"/>
      <c r="N30" s="102"/>
      <c r="O30" s="102"/>
      <c r="P30" s="92">
        <f>SUM(C30:J30,L30:N30)</f>
        <v>0.35347222222222219</v>
      </c>
    </row>
    <row r="31" spans="1:16" ht="14.1" customHeight="1" x14ac:dyDescent="0.25">
      <c r="B31" s="23" t="s">
        <v>171</v>
      </c>
      <c r="C31" s="137">
        <v>9.5833333333333326E-2</v>
      </c>
      <c r="D31" s="103"/>
      <c r="E31" s="127">
        <v>6.25E-2</v>
      </c>
      <c r="F31" s="103"/>
      <c r="G31" s="127">
        <v>0.19513888888888889</v>
      </c>
      <c r="H31" s="127"/>
      <c r="I31" s="127"/>
      <c r="J31" s="127"/>
      <c r="K31" s="127">
        <v>2.0833333333333332E-2</v>
      </c>
      <c r="L31" s="103"/>
      <c r="M31" s="127"/>
      <c r="N31" s="103"/>
      <c r="O31" s="104"/>
      <c r="P31" s="92">
        <f>SUM(C31:N31)</f>
        <v>0.3743055555555555</v>
      </c>
    </row>
    <row r="32" spans="1:16" ht="14.1" customHeight="1" x14ac:dyDescent="0.25">
      <c r="B32" s="23" t="s">
        <v>67</v>
      </c>
      <c r="C32" s="130">
        <v>9.5833333333333326E-2</v>
      </c>
      <c r="D32" s="128"/>
      <c r="E32" s="128">
        <v>6.25E-2</v>
      </c>
      <c r="F32" s="128"/>
      <c r="G32" s="128">
        <v>0.15347222222222223</v>
      </c>
      <c r="H32" s="128"/>
      <c r="I32" s="128"/>
      <c r="J32" s="128"/>
      <c r="K32" s="128"/>
      <c r="L32" s="128"/>
      <c r="M32" s="128"/>
      <c r="N32" s="110"/>
      <c r="O32" s="111"/>
      <c r="P32" s="92">
        <f>SUM(C32:N32)</f>
        <v>0.31180555555555556</v>
      </c>
    </row>
    <row r="33" spans="2:16" ht="14.1" customHeight="1" thickBot="1" x14ac:dyDescent="0.3">
      <c r="B33" s="23" t="s">
        <v>68</v>
      </c>
      <c r="C33" s="132"/>
      <c r="D33" s="112"/>
      <c r="E33" s="112"/>
      <c r="F33" s="114"/>
      <c r="G33" s="112"/>
      <c r="H33" s="112"/>
      <c r="I33" s="112"/>
      <c r="J33" s="112"/>
      <c r="K33" s="112"/>
      <c r="L33" s="112"/>
      <c r="M33" s="112"/>
      <c r="N33" s="112"/>
      <c r="O33" s="113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4">D31-D32-D33</f>
        <v>0</v>
      </c>
      <c r="E34" s="82">
        <f t="shared" si="4"/>
        <v>0</v>
      </c>
      <c r="F34" s="82">
        <f t="shared" si="4"/>
        <v>0</v>
      </c>
      <c r="G34" s="82">
        <f t="shared" si="4"/>
        <v>4.1666666666666657E-2</v>
      </c>
      <c r="H34" s="82">
        <f t="shared" si="4"/>
        <v>0</v>
      </c>
      <c r="I34" s="82">
        <f t="shared" si="4"/>
        <v>0</v>
      </c>
      <c r="J34" s="82">
        <f t="shared" si="4"/>
        <v>0</v>
      </c>
      <c r="K34" s="82">
        <f t="shared" si="4"/>
        <v>2.0833333333333332E-2</v>
      </c>
      <c r="L34" s="82">
        <f t="shared" si="4"/>
        <v>0</v>
      </c>
      <c r="M34" s="82">
        <f t="shared" si="4"/>
        <v>0</v>
      </c>
      <c r="N34" s="82">
        <f t="shared" si="4"/>
        <v>0</v>
      </c>
      <c r="O34" s="96"/>
      <c r="P34" s="97">
        <f t="shared" si="4"/>
        <v>6.2499999999999944E-2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0" t="s">
        <v>69</v>
      </c>
      <c r="C36" s="193"/>
      <c r="D36" s="193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</row>
    <row r="37" spans="2:16" ht="18" customHeight="1" x14ac:dyDescent="0.25">
      <c r="B37" s="191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</row>
    <row r="38" spans="2:16" ht="18" customHeight="1" x14ac:dyDescent="0.25">
      <c r="B38" s="191"/>
      <c r="C38" s="189" t="s">
        <v>182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</row>
    <row r="39" spans="2:16" ht="18" customHeight="1" x14ac:dyDescent="0.25">
      <c r="B39" s="191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</row>
    <row r="40" spans="2:16" ht="18" customHeight="1" x14ac:dyDescent="0.25">
      <c r="B40" s="191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</row>
    <row r="41" spans="2:16" ht="18" customHeight="1" x14ac:dyDescent="0.25">
      <c r="B41" s="192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70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216" t="s">
        <v>192</v>
      </c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8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6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8"/>
    </row>
    <row r="48" spans="2:16" ht="14.1" customHeight="1" x14ac:dyDescent="0.25">
      <c r="B48" s="163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5"/>
    </row>
    <row r="49" spans="2:16" ht="14.1" customHeight="1" x14ac:dyDescent="0.25">
      <c r="B49" s="163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5"/>
    </row>
    <row r="50" spans="2:16" ht="14.1" customHeight="1" x14ac:dyDescent="0.25">
      <c r="B50" s="163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5"/>
    </row>
    <row r="51" spans="2:16" ht="14.1" customHeight="1" x14ac:dyDescent="0.25">
      <c r="B51" s="163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5"/>
    </row>
    <row r="52" spans="2:16" ht="14.1" customHeight="1" thickBot="1" x14ac:dyDescent="0.3">
      <c r="B52" s="166"/>
      <c r="C52" s="167"/>
      <c r="D52" s="164"/>
      <c r="E52" s="164"/>
      <c r="F52" s="164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Top="1" thickBot="1" x14ac:dyDescent="0.3">
      <c r="B53" s="169" t="s">
        <v>168</v>
      </c>
      <c r="C53" s="170"/>
      <c r="D53" s="101"/>
      <c r="E53" s="101"/>
      <c r="F53" s="101"/>
      <c r="G53" s="173"/>
      <c r="H53" s="174"/>
      <c r="I53" s="174"/>
      <c r="J53" s="174"/>
      <c r="K53" s="174"/>
      <c r="L53" s="174"/>
      <c r="M53" s="174"/>
      <c r="N53" s="174"/>
      <c r="O53" s="174"/>
      <c r="P53" s="175"/>
    </row>
    <row r="54" spans="2:16" ht="14.1" customHeight="1" thickTop="1" thickBot="1" x14ac:dyDescent="0.3">
      <c r="B54" s="171" t="s">
        <v>167</v>
      </c>
      <c r="C54" s="172"/>
      <c r="D54" s="172"/>
      <c r="E54" s="172"/>
      <c r="F54" s="101">
        <v>78</v>
      </c>
      <c r="G54" s="176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25"/>
    <row r="56" spans="2:16" ht="17.25" customHeight="1" x14ac:dyDescent="0.25">
      <c r="B56" s="150" t="s">
        <v>71</v>
      </c>
      <c r="C56" s="15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1" t="s">
        <v>72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3"/>
      <c r="N57" s="154" t="s">
        <v>73</v>
      </c>
      <c r="O57" s="152"/>
      <c r="P57" s="155"/>
    </row>
    <row r="58" spans="2:16" ht="17.100000000000001" customHeight="1" x14ac:dyDescent="0.25">
      <c r="B58" s="156" t="s">
        <v>74</v>
      </c>
      <c r="C58" s="157"/>
      <c r="D58" s="158"/>
      <c r="E58" s="156" t="s">
        <v>75</v>
      </c>
      <c r="F58" s="157"/>
      <c r="G58" s="158"/>
      <c r="H58" s="157" t="s">
        <v>76</v>
      </c>
      <c r="I58" s="157"/>
      <c r="J58" s="157"/>
      <c r="K58" s="159" t="s">
        <v>77</v>
      </c>
      <c r="L58" s="157"/>
      <c r="M58" s="160"/>
      <c r="N58" s="161"/>
      <c r="O58" s="157"/>
      <c r="P58" s="162"/>
    </row>
    <row r="59" spans="2:16" ht="20.100000000000001" customHeight="1" x14ac:dyDescent="0.25">
      <c r="B59" s="138" t="s">
        <v>78</v>
      </c>
      <c r="C59" s="139"/>
      <c r="D59" s="30" t="b">
        <v>1</v>
      </c>
      <c r="E59" s="138" t="s">
        <v>79</v>
      </c>
      <c r="F59" s="139"/>
      <c r="G59" s="30" t="b">
        <v>1</v>
      </c>
      <c r="H59" s="146" t="s">
        <v>80</v>
      </c>
      <c r="I59" s="139"/>
      <c r="J59" s="30" t="b">
        <v>1</v>
      </c>
      <c r="K59" s="146" t="s">
        <v>81</v>
      </c>
      <c r="L59" s="139"/>
      <c r="M59" s="30" t="b">
        <v>1</v>
      </c>
      <c r="N59" s="147" t="s">
        <v>82</v>
      </c>
      <c r="O59" s="139"/>
      <c r="P59" s="30" t="b">
        <v>1</v>
      </c>
    </row>
    <row r="60" spans="2:16" ht="20.100000000000001" customHeight="1" x14ac:dyDescent="0.25">
      <c r="B60" s="138" t="s">
        <v>83</v>
      </c>
      <c r="C60" s="139"/>
      <c r="D60" s="30" t="b">
        <v>1</v>
      </c>
      <c r="E60" s="138" t="s">
        <v>84</v>
      </c>
      <c r="F60" s="139"/>
      <c r="G60" s="30" t="b">
        <v>1</v>
      </c>
      <c r="H60" s="146" t="s">
        <v>85</v>
      </c>
      <c r="I60" s="139"/>
      <c r="J60" s="30" t="b">
        <v>1</v>
      </c>
      <c r="K60" s="146" t="s">
        <v>86</v>
      </c>
      <c r="L60" s="139"/>
      <c r="M60" s="30" t="b">
        <v>1</v>
      </c>
      <c r="N60" s="147" t="s">
        <v>87</v>
      </c>
      <c r="O60" s="139"/>
      <c r="P60" s="30" t="b">
        <v>1</v>
      </c>
    </row>
    <row r="61" spans="2:16" ht="20.100000000000001" customHeight="1" x14ac:dyDescent="0.25">
      <c r="B61" s="138" t="s">
        <v>88</v>
      </c>
      <c r="C61" s="139"/>
      <c r="D61" s="30" t="b">
        <v>1</v>
      </c>
      <c r="E61" s="138" t="s">
        <v>89</v>
      </c>
      <c r="F61" s="139"/>
      <c r="G61" s="30" t="b">
        <v>1</v>
      </c>
      <c r="H61" s="146" t="s">
        <v>90</v>
      </c>
      <c r="I61" s="139"/>
      <c r="J61" s="30" t="b">
        <v>1</v>
      </c>
      <c r="K61" s="146" t="s">
        <v>91</v>
      </c>
      <c r="L61" s="139"/>
      <c r="M61" s="30" t="b">
        <v>1</v>
      </c>
      <c r="N61" s="147" t="s">
        <v>92</v>
      </c>
      <c r="O61" s="139"/>
      <c r="P61" s="30" t="b">
        <v>1</v>
      </c>
    </row>
    <row r="62" spans="2:16" ht="20.100000000000001" customHeight="1" x14ac:dyDescent="0.25">
      <c r="B62" s="146" t="s">
        <v>90</v>
      </c>
      <c r="C62" s="139"/>
      <c r="D62" s="30" t="b">
        <v>1</v>
      </c>
      <c r="E62" s="138" t="s">
        <v>93</v>
      </c>
      <c r="F62" s="139"/>
      <c r="G62" s="30" t="b">
        <v>1</v>
      </c>
      <c r="H62" s="146" t="s">
        <v>94</v>
      </c>
      <c r="I62" s="139"/>
      <c r="J62" s="30" t="b">
        <v>0</v>
      </c>
      <c r="K62" s="146" t="s">
        <v>95</v>
      </c>
      <c r="L62" s="139"/>
      <c r="M62" s="30" t="b">
        <v>1</v>
      </c>
      <c r="N62" s="147" t="s">
        <v>85</v>
      </c>
      <c r="O62" s="139"/>
      <c r="P62" s="30" t="b">
        <v>1</v>
      </c>
    </row>
    <row r="63" spans="2:16" ht="20.100000000000001" customHeight="1" x14ac:dyDescent="0.25">
      <c r="B63" s="146" t="s">
        <v>96</v>
      </c>
      <c r="C63" s="139"/>
      <c r="D63" s="30" t="b">
        <v>1</v>
      </c>
      <c r="E63" s="138" t="s">
        <v>97</v>
      </c>
      <c r="F63" s="139"/>
      <c r="G63" s="30" t="b">
        <v>1</v>
      </c>
      <c r="H63" s="35"/>
      <c r="I63" s="36"/>
      <c r="J63" s="37"/>
      <c r="K63" s="146" t="s">
        <v>98</v>
      </c>
      <c r="L63" s="139"/>
      <c r="M63" s="30" t="b">
        <v>1</v>
      </c>
      <c r="N63" s="147" t="s">
        <v>166</v>
      </c>
      <c r="O63" s="139"/>
      <c r="P63" s="30" t="b">
        <v>1</v>
      </c>
    </row>
    <row r="64" spans="2:16" ht="20.100000000000001" customHeight="1" x14ac:dyDescent="0.25">
      <c r="B64" s="146" t="s">
        <v>99</v>
      </c>
      <c r="C64" s="139"/>
      <c r="D64" s="30" t="b">
        <v>1</v>
      </c>
      <c r="E64" s="138" t="s">
        <v>100</v>
      </c>
      <c r="F64" s="139"/>
      <c r="G64" s="30" t="b">
        <v>1</v>
      </c>
      <c r="H64" s="38"/>
      <c r="I64" s="39"/>
      <c r="J64" s="40"/>
      <c r="K64" s="148" t="s">
        <v>101</v>
      </c>
      <c r="L64" s="14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8" t="s">
        <v>164</v>
      </c>
      <c r="F65" s="13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0" t="s">
        <v>107</v>
      </c>
      <c r="C69" s="140"/>
      <c r="D69" s="48"/>
      <c r="E69" s="48"/>
      <c r="F69" s="142" t="s">
        <v>108</v>
      </c>
      <c r="G69" s="144" t="s">
        <v>109</v>
      </c>
      <c r="H69" s="48"/>
      <c r="I69" s="140" t="s">
        <v>110</v>
      </c>
      <c r="J69" s="140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41"/>
      <c r="C70" s="141"/>
      <c r="D70" s="52"/>
      <c r="E70" s="53"/>
      <c r="F70" s="143"/>
      <c r="G70" s="145"/>
      <c r="H70" s="54"/>
      <c r="I70" s="141"/>
      <c r="J70" s="141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-153.31899999999999</v>
      </c>
      <c r="D72" s="223">
        <v>-154.41200000000001</v>
      </c>
      <c r="E72" s="74" t="s">
        <v>120</v>
      </c>
      <c r="F72" s="88">
        <v>21</v>
      </c>
      <c r="G72" s="219">
        <v>19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-136.691</v>
      </c>
      <c r="D73" s="223">
        <v>-139.19499999999999</v>
      </c>
      <c r="E73" s="75" t="s">
        <v>124</v>
      </c>
      <c r="F73" s="89">
        <v>34</v>
      </c>
      <c r="G73" s="220">
        <v>40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-210.53</v>
      </c>
      <c r="D74" s="223">
        <v>-211.27</v>
      </c>
      <c r="E74" s="75" t="s">
        <v>129</v>
      </c>
      <c r="F74" s="93">
        <v>10</v>
      </c>
      <c r="G74" s="221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-111.9</v>
      </c>
      <c r="D75" s="223">
        <v>-112.955</v>
      </c>
      <c r="E75" s="75" t="s">
        <v>134</v>
      </c>
      <c r="F75" s="93">
        <v>50</v>
      </c>
      <c r="G75" s="221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25.812000000000001</v>
      </c>
      <c r="D76" s="223">
        <v>23.748999999999999</v>
      </c>
      <c r="E76" s="75" t="s">
        <v>139</v>
      </c>
      <c r="F76" s="93">
        <v>30</v>
      </c>
      <c r="G76" s="221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30.178000000000001</v>
      </c>
      <c r="D77" s="223">
        <v>28.158999999999999</v>
      </c>
      <c r="E77" s="75" t="s">
        <v>144</v>
      </c>
      <c r="F77" s="93">
        <v>150</v>
      </c>
      <c r="G77" s="221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21.922999999999998</v>
      </c>
      <c r="D78" s="223">
        <v>19.802</v>
      </c>
      <c r="E78" s="75" t="s">
        <v>149</v>
      </c>
      <c r="F78" s="90"/>
      <c r="G78" s="222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22.722999999999999</v>
      </c>
      <c r="D79" s="223">
        <v>20.613</v>
      </c>
      <c r="E79" s="74" t="s">
        <v>154</v>
      </c>
      <c r="F79" s="88">
        <v>21</v>
      </c>
      <c r="G79" s="219">
        <v>17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3.5299999999999997E-5</v>
      </c>
      <c r="D80" s="224">
        <v>3.4700000000000003E-5</v>
      </c>
      <c r="E80" s="75" t="s">
        <v>159</v>
      </c>
      <c r="F80" s="89">
        <v>46</v>
      </c>
      <c r="G80" s="220">
        <v>57.6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8" t="s">
        <v>163</v>
      </c>
      <c r="C84" s="198"/>
    </row>
    <row r="85" spans="2:16" ht="15" customHeight="1" x14ac:dyDescent="0.25">
      <c r="B85" s="199" t="s">
        <v>188</v>
      </c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1"/>
    </row>
    <row r="86" spans="2:16" ht="15" customHeight="1" x14ac:dyDescent="0.25">
      <c r="B86" s="202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8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4"/>
    </row>
    <row r="89" spans="2:16" ht="15" customHeight="1" x14ac:dyDescent="0.25">
      <c r="B89" s="215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12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</row>
    <row r="91" spans="2:16" ht="15" customHeight="1" x14ac:dyDescent="0.25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2025-03-02T02:18:06Z</dcterms:modified>
</cp:coreProperties>
</file>