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2월\"/>
    </mc:Choice>
  </mc:AlternateContent>
  <xr:revisionPtr revIDLastSave="0" documentId="13_ncr:1_{04194A8F-A292-4316-A9EB-3A990648E1B3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<sst xmlns="http://schemas.openxmlformats.org/spreadsheetml/2006/main" count="213" uniqueCount="195">
  <si>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</si>
  <si>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</si>
  <si>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</si>
  <si>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</si>
  <si>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</si>
  <si>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</si>
  <si>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</si>
  <si>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</si>
  <si>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</si>
  <si>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</si>
  <si>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</si>
  <si>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</si>
  <si>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</si>
  <si>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</si>
  <si>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</si>
  <si>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</si>
  <si>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</si>
  <si>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</si>
  <si>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</si>
  <si>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</si>
  <si>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</si>
  <si>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</si>
  <si>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</si>
  <si>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</si>
  <si>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</si>
  <si>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</si>
  <si>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</si>
  <si>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</si>
  <si>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</si>
  <si>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</si>
  <si>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</si>
  <si>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</si>
  <si>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</si>
  <si>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</si>
  <si>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</si>
  <si>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</si>
  <si>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</si>
  <si>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</si>
  <si>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</si>
  <si>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</si>
  <si>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</si>
  <si>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</si>
  <si>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</si>
  <si>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</si>
  <si>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</si>
  <si>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</si>
  <si>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</si>
  <si>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</si>
  <si>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</si>
  <si>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</si>
  <si>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</si>
  <si>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</si>
  <si>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</si>
  <si>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</si>
  <si>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</si>
  <si>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</si>
  <si>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</si>
  <si>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</si>
  <si>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</si>
  <si>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</si>
  <si>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</si>
  <si>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</si>
  <si>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</si>
  <si>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</si>
  <si>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</si>
  <si>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</si>
  <si>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</si>
  <si>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</si>
  <si>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</si>
  <si>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</si>
  <si>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</si>
  <si>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</si>
  <si>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</si>
  <si>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</si>
  <si>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</si>
  <si>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</si>
  <si>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</si>
  <si>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</si>
  <si>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</si>
  <si>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</si>
  <si>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</si>
  <si>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</si>
  <si>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</si>
  <si>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</si>
  <si>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</si>
  <si>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</si>
  <si>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</si>
  <si>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</si>
  <si>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</si>
  <si>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</si>
  <si>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</si>
  <si>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</si>
  <si>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</si>
  <si>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</si>
  <si>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</si>
  <si>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</si>
  <si>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</si>
  <si>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</si>
  <si>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</si>
  <si>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</si>
  <si>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</si>
  <si>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</si>
  <si>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</si>
  <si>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</si>
  <si>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</si>
  <si>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</si>
  <si>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</si>
  <si>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</si>
  <si>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</si>
  <si>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</si>
  <si>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</si>
  <si>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</si>
  <si>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</si>
  <si>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</si>
  <si>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</si>
  <si>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</si>
  <si>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</si>
  <si>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</si>
  <si>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</si>
  <si>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</si>
  <si>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</si>
  <si>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</si>
  <si>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</si>
  <si>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</si>
  <si>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</si>
  <si>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</si>
  <si>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</si>
  <si>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</si>
  <si>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</si>
  <si>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</si>
  <si>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</si>
  <si>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</si>
  <si>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</si>
  <si>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</si>
  <si>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</si>
  <si>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</si>
  <si>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</si>
  <si>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</si>
  <si>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</si>
  <si>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</si>
  <si>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</si>
  <si>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</si>
  <si>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</si>
  <si>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</si>
  <si>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</si>
  <si>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</si>
  <si>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</si>
  <si>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</si>
  <si>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</si>
  <si>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</si>
  <si>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</si>
  <si>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</si>
  <si>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</si>
  <si>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</si>
  <si>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</si>
  <si>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</si>
  <si>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</si>
  <si>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</si>
  <si>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</si>
  <si>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</si>
  <si>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</si>
  <si>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</si>
  <si>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</si>
  <si>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</si>
  <si>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</si>
  <si>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</si>
  <si>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</si>
  <si>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</si>
  <si>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</si>
  <si>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</si>
  <si>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</si>
  <si>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</si>
  <si>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</si>
  <si>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</si>
  <si>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</si>
  <si>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</si>
  <si>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</si>
  <si>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</si>
  <si>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</si>
  <si>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   </t>
    <phoneticPr fontId="3" type="noConversion"/>
  </si>
  <si>
    <t>N</t>
    <phoneticPr fontId="3" type="noConversion"/>
  </si>
  <si>
    <t>박다운</t>
    <phoneticPr fontId="3" type="noConversion"/>
  </si>
  <si>
    <t>ALL</t>
    <phoneticPr fontId="3" type="noConversion"/>
  </si>
  <si>
    <t>KSP</t>
    <phoneticPr fontId="3" type="noConversion"/>
  </si>
  <si>
    <t>KAMP</t>
    <phoneticPr fontId="3" type="noConversion"/>
  </si>
  <si>
    <t>DIR-KSP</t>
    <phoneticPr fontId="3" type="noConversion"/>
  </si>
  <si>
    <t>M_019944</t>
    <phoneticPr fontId="3" type="noConversion"/>
  </si>
  <si>
    <t>1. [E_0120066] projid 가 KAMP 대신 KSP 로 입력</t>
    <phoneticPr fontId="3" type="noConversion"/>
  </si>
  <si>
    <t>E_020066</t>
    <phoneticPr fontId="3" type="noConversion"/>
  </si>
  <si>
    <t xml:space="preserve">30s/23k 40s/20k 50s/18k </t>
    <phoneticPr fontId="3" type="noConversion"/>
  </si>
  <si>
    <t>30s/24k 40s/23k 50s/21k</t>
    <phoneticPr fontId="3" type="noConversion"/>
  </si>
  <si>
    <t>50s/9k 40s/11k 30s/12k</t>
    <phoneticPr fontId="3" type="noConversion"/>
  </si>
  <si>
    <t>50s/24k 40s/28k 30s/36k</t>
    <phoneticPr fontId="3" type="noConversion"/>
  </si>
  <si>
    <t>2025-12-14'</t>
    <phoneticPr fontId="3" type="noConversion"/>
  </si>
  <si>
    <t>1. 월령 40% 이하로 방풍막 제거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</si>
</sst>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2" zoomScale="145" zoomScaleNormal="145" workbookViewId="0">
      <selection activeCell="G72" sqref="G72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 t="s">
        <v>193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1.8749999999999999E-2</v>
      </c>
      <c r="D9" s="8">
        <v>2.6</v>
      </c>
      <c r="E9" s="8">
        <v>11.9</v>
      </c>
      <c r="F9" s="8">
        <v>36</v>
      </c>
      <c r="G9" s="35" t="s">
        <v>180</v>
      </c>
      <c r="H9" s="8">
        <v>0.9</v>
      </c>
      <c r="I9" s="35">
        <v>34.1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0.20138888888888887</v>
      </c>
      <c r="D10" s="8">
        <v>1.9</v>
      </c>
      <c r="E10" s="8">
        <v>11.2</v>
      </c>
      <c r="F10" s="8">
        <v>44</v>
      </c>
      <c r="G10" s="114" t="s">
        <v>180</v>
      </c>
      <c r="H10" s="8">
        <v>2.2000000000000002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0.36874999999999997</v>
      </c>
      <c r="D11" s="14">
        <v>1.7</v>
      </c>
      <c r="E11" s="14">
        <v>11.1</v>
      </c>
      <c r="F11" s="14">
        <v>38</v>
      </c>
      <c r="G11" s="114" t="s">
        <v>180</v>
      </c>
      <c r="H11" s="8">
        <v>3.2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24.349999999999998</v>
      </c>
      <c r="D12" s="18">
        <f>AVERAGE(D9:D11)</f>
        <v>2.0666666666666669</v>
      </c>
      <c r="E12" s="18">
        <f>AVERAGE(E9:E11)</f>
        <v>11.4</v>
      </c>
      <c r="F12" s="19">
        <f>AVERAGE(F9:F11)</f>
        <v>39.333333333333336</v>
      </c>
      <c r="G12" s="20"/>
      <c r="H12" s="21">
        <f>AVERAGE(H9:H11)</f>
        <v>2.1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183</v>
      </c>
      <c r="G16" s="26" t="s">
        <v>185</v>
      </c>
      <c r="H16" s="26" t="s">
        <v>184</v>
      </c>
      <c r="I16" s="26" t="s">
        <v>178</v>
      </c>
      <c r="J16" s="26" t="s">
        <v>182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0.9770833333333333</v>
      </c>
      <c r="D17" s="27">
        <v>0.98472222222222217</v>
      </c>
      <c r="E17" s="27">
        <v>2.013888888888889E-2</v>
      </c>
      <c r="F17" s="27">
        <v>4.027777777777778E-2</v>
      </c>
      <c r="G17" s="27">
        <v>0.13402777777777777</v>
      </c>
      <c r="H17" s="27">
        <v>0.27569444444444446</v>
      </c>
      <c r="I17" s="27">
        <v>0.34027777777777773</v>
      </c>
      <c r="J17" s="27">
        <v>0.36874999999999997</v>
      </c>
      <c r="K17" s="27"/>
      <c r="L17" s="27"/>
      <c r="M17" s="27"/>
      <c r="N17" s="27"/>
      <c r="O17" s="27"/>
      <c r="P17" s="27">
        <v>0.38263888888888892</v>
      </c>
    </row>
    <row r="18" spans="2:16" ht="14.15" customHeight="1" x14ac:dyDescent="0.45">
      <c r="B18" s="34" t="s">
        <v>43</v>
      </c>
      <c r="C18" s="26">
        <v>19880</v>
      </c>
      <c r="D18" s="26">
        <v>19881</v>
      </c>
      <c r="E18" s="26">
        <v>19892</v>
      </c>
      <c r="F18" s="26">
        <v>19904</v>
      </c>
      <c r="G18" s="26">
        <v>19968</v>
      </c>
      <c r="H18" s="26">
        <v>20066</v>
      </c>
      <c r="I18" s="26">
        <v>20106</v>
      </c>
      <c r="J18" s="26">
        <v>20118</v>
      </c>
      <c r="K18" s="26"/>
      <c r="L18" s="26"/>
      <c r="M18" s="26"/>
      <c r="N18" s="26"/>
      <c r="O18" s="26"/>
      <c r="P18" s="26"/>
    </row>
    <row r="19" spans="2:16" ht="14.15" customHeight="1" thickBot="1" x14ac:dyDescent="0.5">
      <c r="B19" s="13" t="s">
        <v>44</v>
      </c>
      <c r="C19" s="28"/>
      <c r="D19" s="26">
        <v>19891</v>
      </c>
      <c r="E19" s="29">
        <v>19903</v>
      </c>
      <c r="F19" s="29">
        <v>19967</v>
      </c>
      <c r="G19" s="29">
        <v>20065</v>
      </c>
      <c r="H19" s="29">
        <v>20105</v>
      </c>
      <c r="I19" s="29">
        <v>20117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12</v>
      </c>
      <c r="F20" s="32">
        <f t="shared" si="0"/>
        <v>64</v>
      </c>
      <c r="G20" s="32">
        <f t="shared" si="0"/>
        <v>98</v>
      </c>
      <c r="H20" s="32">
        <f t="shared" si="0"/>
        <v>40</v>
      </c>
      <c r="I20" s="32">
        <f t="shared" si="0"/>
        <v>12</v>
      </c>
      <c r="J20" s="32">
        <f t="shared" ref="J20:O20" si="1">IF(ISNUMBER(J18),J19-J18+1,"")</f>
        <v>-20117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7" t="s">
        <v>46</v>
      </c>
      <c r="C22" s="34" t="s">
        <v>22</v>
      </c>
      <c r="D22" s="34" t="s">
        <v>24</v>
      </c>
      <c r="E22" s="34" t="s">
        <v>47</v>
      </c>
      <c r="F22" s="178" t="s">
        <v>48</v>
      </c>
      <c r="G22" s="178"/>
      <c r="H22" s="178"/>
      <c r="I22" s="178"/>
      <c r="J22" s="34" t="s">
        <v>22</v>
      </c>
      <c r="K22" s="34" t="s">
        <v>24</v>
      </c>
      <c r="L22" s="34" t="s">
        <v>47</v>
      </c>
      <c r="M22" s="178" t="s">
        <v>48</v>
      </c>
      <c r="N22" s="178"/>
      <c r="O22" s="178"/>
      <c r="P22" s="178"/>
    </row>
    <row r="23" spans="2:16" ht="13.5" customHeight="1" x14ac:dyDescent="0.45">
      <c r="B23" s="177"/>
      <c r="C23" s="116"/>
      <c r="D23" s="116"/>
      <c r="E23" s="113" t="s">
        <v>173</v>
      </c>
      <c r="F23" s="160"/>
      <c r="G23" s="161"/>
      <c r="H23" s="161"/>
      <c r="I23" s="162"/>
      <c r="J23" s="116"/>
      <c r="K23" s="116"/>
      <c r="L23" s="113" t="s">
        <v>174</v>
      </c>
      <c r="M23" s="176"/>
      <c r="N23" s="176"/>
      <c r="O23" s="176"/>
      <c r="P23" s="176"/>
    </row>
    <row r="24" spans="2:16" ht="13.5" customHeight="1" x14ac:dyDescent="0.45">
      <c r="B24" s="177"/>
      <c r="C24" s="116">
        <v>9.0277777777777787E-3</v>
      </c>
      <c r="D24" s="116">
        <v>1.1111111111111112E-2</v>
      </c>
      <c r="E24" s="113" t="s">
        <v>175</v>
      </c>
      <c r="F24" s="160" t="s">
        <v>189</v>
      </c>
      <c r="G24" s="161"/>
      <c r="H24" s="161"/>
      <c r="I24" s="162"/>
      <c r="J24" s="116">
        <v>0.36874999999999997</v>
      </c>
      <c r="K24" s="116">
        <v>0.37222222222222223</v>
      </c>
      <c r="L24" s="113" t="s">
        <v>176</v>
      </c>
      <c r="M24" s="176" t="s">
        <v>191</v>
      </c>
      <c r="N24" s="176"/>
      <c r="O24" s="176"/>
      <c r="P24" s="176"/>
    </row>
    <row r="25" spans="2:16" ht="13.5" customHeight="1" x14ac:dyDescent="0.45">
      <c r="B25" s="177"/>
      <c r="C25" s="116"/>
      <c r="D25" s="116"/>
      <c r="E25" s="113" t="s">
        <v>176</v>
      </c>
      <c r="F25" s="160"/>
      <c r="G25" s="161"/>
      <c r="H25" s="161"/>
      <c r="I25" s="162"/>
      <c r="J25" s="116"/>
      <c r="K25" s="116"/>
      <c r="L25" s="113" t="s">
        <v>175</v>
      </c>
      <c r="M25" s="176"/>
      <c r="N25" s="176"/>
      <c r="O25" s="176"/>
      <c r="P25" s="176"/>
    </row>
    <row r="26" spans="2:16" ht="13.5" customHeight="1" x14ac:dyDescent="0.45">
      <c r="B26" s="177"/>
      <c r="C26" s="116">
        <v>1.3194444444444444E-2</v>
      </c>
      <c r="D26" s="116">
        <v>1.5972222222222224E-2</v>
      </c>
      <c r="E26" s="113" t="s">
        <v>174</v>
      </c>
      <c r="F26" s="160" t="s">
        <v>190</v>
      </c>
      <c r="G26" s="161"/>
      <c r="H26" s="161"/>
      <c r="I26" s="162"/>
      <c r="J26" s="116">
        <v>0.37361111111111112</v>
      </c>
      <c r="K26" s="116">
        <v>0.37638888888888888</v>
      </c>
      <c r="L26" s="113" t="s">
        <v>173</v>
      </c>
      <c r="M26" s="176" t="s">
        <v>192</v>
      </c>
      <c r="N26" s="176"/>
      <c r="O26" s="176"/>
      <c r="P26" s="176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>
        <v>0.1361111111111111</v>
      </c>
      <c r="O30" s="44"/>
      <c r="P30" s="45">
        <f>SUM(C30:J30,L30:N30)</f>
        <v>0.28194444444444444</v>
      </c>
    </row>
    <row r="31" spans="2:16" ht="14.15" customHeight="1" x14ac:dyDescent="0.45">
      <c r="B31" s="36" t="s">
        <v>164</v>
      </c>
      <c r="C31" s="46"/>
      <c r="D31" s="7">
        <v>0.23541666666666669</v>
      </c>
      <c r="E31" s="7">
        <v>6.458333333333334E-2</v>
      </c>
      <c r="F31" s="7"/>
      <c r="G31" s="7"/>
      <c r="H31" s="7"/>
      <c r="I31" s="7"/>
      <c r="J31" s="7"/>
      <c r="K31" s="7">
        <v>4.8611111111111112E-2</v>
      </c>
      <c r="L31" s="7"/>
      <c r="M31" s="7"/>
      <c r="N31" s="7"/>
      <c r="O31" s="47"/>
      <c r="P31" s="45">
        <f>SUM(C31:N31)</f>
        <v>0.34861111111111115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0.23541666666666669</v>
      </c>
      <c r="E34" s="108">
        <f t="shared" si="2"/>
        <v>6.458333333333334E-2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4.8611111111111112E-2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0.34861111111111115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7" t="s">
        <v>66</v>
      </c>
      <c r="C36" s="163" t="s">
        <v>186</v>
      </c>
      <c r="D36" s="164"/>
      <c r="E36" s="163" t="s">
        <v>188</v>
      </c>
      <c r="F36" s="164"/>
      <c r="G36" s="163"/>
      <c r="H36" s="164"/>
      <c r="I36" s="163"/>
      <c r="J36" s="164"/>
      <c r="K36" s="163"/>
      <c r="L36" s="164"/>
      <c r="M36" s="155"/>
      <c r="N36" s="155"/>
      <c r="O36" s="163"/>
      <c r="P36" s="164"/>
    </row>
    <row r="37" spans="2:16" ht="18" customHeight="1" x14ac:dyDescent="0.45">
      <c r="B37" s="158"/>
      <c r="C37" s="155"/>
      <c r="D37" s="155"/>
      <c r="E37" s="163"/>
      <c r="F37" s="164"/>
      <c r="G37" s="156"/>
      <c r="H37" s="155"/>
      <c r="I37" s="155"/>
      <c r="J37" s="155"/>
      <c r="K37" s="155"/>
      <c r="L37" s="155"/>
      <c r="M37" s="155"/>
      <c r="N37" s="155"/>
      <c r="O37" s="155"/>
      <c r="P37" s="155"/>
    </row>
    <row r="38" spans="2:16" ht="18" customHeight="1" x14ac:dyDescent="0.45">
      <c r="B38" s="158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</row>
    <row r="39" spans="2:16" ht="18" customHeight="1" x14ac:dyDescent="0.45">
      <c r="B39" s="158"/>
      <c r="C39" s="155"/>
      <c r="D39" s="155"/>
      <c r="E39" s="155"/>
      <c r="F39" s="155"/>
      <c r="G39" s="155"/>
      <c r="H39" s="155"/>
      <c r="I39" s="156"/>
      <c r="J39" s="155"/>
      <c r="K39" s="155"/>
      <c r="L39" s="155"/>
      <c r="M39" s="155"/>
      <c r="N39" s="155"/>
      <c r="O39" s="155"/>
      <c r="P39" s="155"/>
    </row>
    <row r="40" spans="2:16" ht="18" customHeight="1" x14ac:dyDescent="0.45">
      <c r="B40" s="158"/>
      <c r="C40" s="155"/>
      <c r="D40" s="155"/>
      <c r="E40" s="155"/>
      <c r="F40" s="155"/>
      <c r="G40" s="156"/>
      <c r="H40" s="155"/>
      <c r="I40" s="155"/>
      <c r="J40" s="155"/>
      <c r="K40" s="155"/>
      <c r="L40" s="155"/>
      <c r="M40" s="155"/>
      <c r="N40" s="155"/>
      <c r="O40" s="155"/>
      <c r="P40" s="155"/>
    </row>
    <row r="41" spans="2:16" ht="18" customHeight="1" x14ac:dyDescent="0.45">
      <c r="B41" s="159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187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79" t="s">
        <v>166</v>
      </c>
      <c r="C53" s="180"/>
      <c r="D53" s="111">
        <v>3.6</v>
      </c>
      <c r="E53" s="111">
        <v>2.1</v>
      </c>
      <c r="F53" s="111">
        <v>1.39</v>
      </c>
      <c r="G53" s="180"/>
      <c r="H53" s="180"/>
      <c r="I53" s="180"/>
      <c r="J53" s="180"/>
      <c r="K53" s="180"/>
      <c r="L53" s="180"/>
      <c r="M53" s="180"/>
      <c r="N53" s="180"/>
      <c r="O53" s="180"/>
      <c r="P53" s="181"/>
    </row>
    <row r="54" spans="2:16" ht="14.15" customHeight="1" thickTop="1" thickBot="1" x14ac:dyDescent="0.5">
      <c r="B54" s="182" t="s">
        <v>177</v>
      </c>
      <c r="C54" s="183"/>
      <c r="D54" s="183"/>
      <c r="E54" s="184"/>
      <c r="F54" s="111"/>
      <c r="G54" s="185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-164.3</v>
      </c>
      <c r="D72" s="59">
        <v>-168.5</v>
      </c>
      <c r="E72" s="99" t="s">
        <v>117</v>
      </c>
      <c r="F72" s="59">
        <v>20.5</v>
      </c>
      <c r="G72" s="59">
        <v>18.3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-163.69999999999999</v>
      </c>
      <c r="D73" s="59">
        <v>-166.3</v>
      </c>
      <c r="E73" s="101" t="s">
        <v>121</v>
      </c>
      <c r="F73" s="60">
        <v>26.6</v>
      </c>
      <c r="G73" s="60">
        <v>27.2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-190.7</v>
      </c>
      <c r="D74" s="59">
        <v>-191.6</v>
      </c>
      <c r="E74" s="101" t="s">
        <v>126</v>
      </c>
      <c r="F74" s="61">
        <v>15</v>
      </c>
      <c r="G74" s="61">
        <v>15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-105.1</v>
      </c>
      <c r="D75" s="59">
        <v>-113.6</v>
      </c>
      <c r="E75" s="101" t="s">
        <v>131</v>
      </c>
      <c r="F75" s="61">
        <v>15</v>
      </c>
      <c r="G75" s="61">
        <v>10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28.6</v>
      </c>
      <c r="D76" s="59">
        <v>26.6</v>
      </c>
      <c r="E76" s="101" t="s">
        <v>136</v>
      </c>
      <c r="F76" s="61">
        <v>25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24.7</v>
      </c>
      <c r="D77" s="59">
        <v>23</v>
      </c>
      <c r="E77" s="101" t="s">
        <v>141</v>
      </c>
      <c r="F77" s="61">
        <v>245</v>
      </c>
      <c r="G77" s="61">
        <v>250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22.7</v>
      </c>
      <c r="D78" s="59">
        <v>21.1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21.3</v>
      </c>
      <c r="D79" s="59">
        <v>19.7</v>
      </c>
      <c r="E79" s="99" t="s">
        <v>151</v>
      </c>
      <c r="F79" s="59">
        <v>21.7</v>
      </c>
      <c r="G79" s="59">
        <v>12.7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1.0900000000000001E-4</v>
      </c>
      <c r="D80" s="63">
        <v>9.2999999999999997E-5</v>
      </c>
      <c r="E80" s="101" t="s">
        <v>156</v>
      </c>
      <c r="F80" s="60">
        <v>40.299999999999997</v>
      </c>
      <c r="G80" s="60">
        <v>41.4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194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 t="s">
        <v>179</v>
      </c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0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7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2025-12-14T09:29:52Z</dcterms:modified>
</cp:coreProperties>
</file>