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C76250F6-21C3-441D-9EEF-B4953446A26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<sst xmlns="http://schemas.openxmlformats.org/spreadsheetml/2006/main" count="215" uniqueCount="198">
  <si>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</si>
  <si>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</si>
  <si>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</si>
  <si>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</si>
  <si>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</si>
  <si>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</si>
  <si>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</si>
  <si>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</si>
  <si>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</si>
  <si>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</si>
  <si>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</si>
  <si>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</si>
  <si>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</si>
  <si>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</si>
  <si>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</si>
  <si>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</si>
  <si>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</si>
  <si>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</si>
  <si>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</si>
  <si>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</si>
  <si>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</si>
  <si>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</si>
  <si>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</si>
  <si>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</si>
  <si>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</si>
  <si>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</si>
  <si>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</si>
  <si>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</si>
  <si>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</si>
  <si>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</si>
  <si>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</si>
  <si>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</si>
  <si>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</si>
  <si>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</si>
  <si>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</si>
  <si>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</si>
  <si>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</si>
  <si>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</si>
  <si>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</si>
  <si>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</si>
  <si>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</si>
  <si>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</si>
  <si>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</si>
  <si>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</si>
  <si>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</si>
  <si>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</si>
  <si>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</si>
  <si>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</si>
  <si>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</si>
  <si>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</si>
  <si>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</si>
  <si>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</si>
  <si>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</si>
  <si>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</si>
  <si>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</si>
  <si>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</si>
  <si>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</si>
  <si>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</si>
  <si>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</si>
  <si>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</si>
  <si>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</si>
  <si>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</si>
  <si>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</si>
  <si>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</si>
  <si>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</si>
  <si>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</si>
  <si>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</si>
  <si>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</si>
  <si>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</si>
  <si>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</si>
  <si>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</si>
  <si>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</si>
  <si>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</si>
  <si>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</si>
  <si>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</si>
  <si>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</si>
  <si>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</si>
  <si>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</si>
  <si>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</si>
  <si>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</si>
  <si>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</si>
  <si>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</si>
  <si>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</si>
  <si>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</si>
  <si>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</si>
  <si>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</si>
  <si>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</si>
  <si>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</si>
  <si>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</si>
  <si>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</si>
  <si>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</si>
  <si>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</si>
  <si>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</si>
  <si>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</si>
  <si>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</si>
  <si>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</si>
  <si>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</si>
  <si>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</si>
  <si>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</si>
  <si>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</si>
  <si>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</si>
  <si>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</si>
  <si>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</si>
  <si>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</si>
  <si>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</si>
  <si>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</si>
  <si>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</si>
  <si>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</si>
  <si>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</si>
  <si>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</si>
  <si>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</si>
  <si>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</si>
  <si>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</si>
  <si>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</si>
  <si>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</si>
  <si>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</si>
  <si>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</si>
  <si>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</si>
  <si>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</si>
  <si>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</si>
  <si>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</si>
  <si>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</si>
  <si>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</si>
  <si>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</si>
  <si>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</si>
  <si>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</si>
  <si>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</si>
  <si>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</si>
  <si>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</si>
  <si>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</si>
  <si>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</si>
  <si>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</si>
  <si>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</si>
  <si>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</si>
  <si>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</si>
  <si>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</si>
  <si>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</si>
  <si>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</si>
  <si>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</si>
  <si>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</si>
  <si>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</si>
  <si>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</si>
  <si>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</si>
  <si>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</si>
  <si>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</si>
  <si>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</si>
  <si>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</si>
  <si>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</si>
  <si>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</si>
  <si>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</si>
  <si>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</si>
  <si>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</si>
  <si>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</si>
  <si>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</si>
  <si>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</si>
  <si>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</si>
  <si>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</si>
  <si>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</si>
  <si>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</si>
  <si>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</si>
  <si>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</si>
  <si>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</si>
  <si>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</si>
  <si>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</si>
  <si>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</si>
  <si>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</si>
  <si>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</si>
  <si>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</si>
  <si>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</si>
  <si>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</si>
  <si>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</si>
  <si>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</si>
  <si>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</si>
  <si>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</si>
  <si>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</si>
  <si>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</si>
  <si>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</si>
  <si>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</si>
  <si>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</si>
  <si>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</si>
  <si>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N</t>
    <phoneticPr fontId="3" type="noConversion"/>
  </si>
  <si>
    <t>S</t>
    <phoneticPr fontId="3" type="noConversion"/>
  </si>
  <si>
    <t>박다운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</si>
  <si>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</si>
  <si>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</si>
  <si>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</si>
  <si>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</si>
  <si>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M_019730-019731:N</t>
    <phoneticPr fontId="3" type="noConversion"/>
  </si>
  <si>
    <t>D_019735-01936</t>
    <phoneticPr fontId="3" type="noConversion"/>
  </si>
  <si>
    <t>M_019761-019762:K</t>
    <phoneticPr fontId="3" type="noConversion"/>
  </si>
  <si>
    <t>T_019790</t>
    <phoneticPr fontId="3" type="noConversion"/>
  </si>
  <si>
    <t>E_019814</t>
    <phoneticPr fontId="3" type="noConversion"/>
  </si>
  <si>
    <t>1. [E_019814] projid 가 KAMP 대신 KSP 로 입력</t>
    <phoneticPr fontId="3" type="noConversion"/>
  </si>
  <si>
    <t>30s/14k 40s/12k 50s/10k</t>
    <phoneticPr fontId="3" type="noConversion"/>
  </si>
  <si>
    <t>30s/10k 40s/17k 50s/18k</t>
    <phoneticPr fontId="3" type="noConversion"/>
  </si>
  <si>
    <t xml:space="preserve">50s/13k </t>
    <phoneticPr fontId="3" type="noConversion"/>
  </si>
  <si>
    <t>50s/13k 40s/14k 30s/15k</t>
    <phoneticPr fontId="3" type="noConversion"/>
  </si>
  <si>
    <t>50s/17k 40s/21k 30s/26k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</si>
</sst>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46004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1.8749999999999999E-2</v>
      </c>
      <c r="D9" s="8">
        <v>1.7</v>
      </c>
      <c r="E9" s="8">
        <v>14.2</v>
      </c>
      <c r="F9" s="8">
        <v>26</v>
      </c>
      <c r="G9" s="35" t="s">
        <v>181</v>
      </c>
      <c r="H9" s="8">
        <v>5.7</v>
      </c>
      <c r="I9" s="35">
        <v>44.5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0.20625000000000002</v>
      </c>
      <c r="D10" s="8">
        <v>1.4</v>
      </c>
      <c r="E10" s="8">
        <v>13.4</v>
      </c>
      <c r="F10" s="8">
        <v>41</v>
      </c>
      <c r="G10" s="114" t="s">
        <v>181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0.36874999999999997</v>
      </c>
      <c r="D11" s="14">
        <v>1.7</v>
      </c>
      <c r="E11" s="14">
        <v>11.5</v>
      </c>
      <c r="F11" s="14">
        <v>59</v>
      </c>
      <c r="G11" s="114" t="s">
        <v>180</v>
      </c>
      <c r="H11" s="8">
        <v>1.4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24.349999999999998</v>
      </c>
      <c r="D12" s="18">
        <f>AVERAGE(D9:D11)</f>
        <v>1.5999999999999999</v>
      </c>
      <c r="E12" s="18">
        <f>AVERAGE(E9:E11)</f>
        <v>13.033333333333333</v>
      </c>
      <c r="F12" s="19">
        <f>AVERAGE(F9:F11)</f>
        <v>42</v>
      </c>
      <c r="G12" s="20"/>
      <c r="H12" s="21">
        <f>AVERAGE(H9:H11)</f>
        <v>2.9000000000000004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186</v>
      </c>
      <c r="I16" s="26" t="s">
        <v>178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0.97430555555555554</v>
      </c>
      <c r="D17" s="27">
        <v>0.97777777777777775</v>
      </c>
      <c r="E17" s="27">
        <v>1.8749999999999999E-2</v>
      </c>
      <c r="F17" s="27">
        <v>4.5138888888888888E-2</v>
      </c>
      <c r="G17" s="27">
        <v>0.13402777777777777</v>
      </c>
      <c r="H17" s="27">
        <v>0.27152777777777776</v>
      </c>
      <c r="I17" s="27">
        <v>0.33611111111111108</v>
      </c>
      <c r="J17" s="27">
        <v>0.36874999999999997</v>
      </c>
      <c r="K17" s="27"/>
      <c r="L17" s="27"/>
      <c r="M17" s="27"/>
      <c r="N17" s="27"/>
      <c r="O17" s="27"/>
      <c r="P17" s="27">
        <v>0.38263888888888892</v>
      </c>
    </row>
    <row r="18" spans="2:16" ht="14.15" customHeight="1" x14ac:dyDescent="0.45">
      <c r="B18" s="34" t="s">
        <v>43</v>
      </c>
      <c r="C18" s="26">
        <v>19632</v>
      </c>
      <c r="D18" s="26">
        <v>19633</v>
      </c>
      <c r="E18" s="26">
        <v>19644</v>
      </c>
      <c r="F18" s="26">
        <v>19657</v>
      </c>
      <c r="G18" s="26">
        <v>19722</v>
      </c>
      <c r="H18" s="26">
        <v>19814</v>
      </c>
      <c r="I18" s="26">
        <v>19853</v>
      </c>
      <c r="J18" s="26">
        <v>19868</v>
      </c>
      <c r="K18" s="26"/>
      <c r="L18" s="26"/>
      <c r="M18" s="26"/>
      <c r="N18" s="26"/>
      <c r="O18" s="26"/>
      <c r="P18" s="26">
        <v>19879</v>
      </c>
    </row>
    <row r="19" spans="2:16" ht="14.15" customHeight="1" thickBot="1" x14ac:dyDescent="0.5">
      <c r="B19" s="13" t="s">
        <v>44</v>
      </c>
      <c r="C19" s="28"/>
      <c r="D19" s="26">
        <v>19643</v>
      </c>
      <c r="E19" s="29">
        <v>19656</v>
      </c>
      <c r="F19" s="29">
        <v>19721</v>
      </c>
      <c r="G19" s="29">
        <v>19813</v>
      </c>
      <c r="H19" s="29">
        <v>19852</v>
      </c>
      <c r="I19" s="29">
        <v>19867</v>
      </c>
      <c r="J19" s="29">
        <v>19878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13</v>
      </c>
      <c r="F20" s="32">
        <f t="shared" si="0"/>
        <v>65</v>
      </c>
      <c r="G20" s="32">
        <f t="shared" si="0"/>
        <v>92</v>
      </c>
      <c r="H20" s="32">
        <f t="shared" si="0"/>
        <v>39</v>
      </c>
      <c r="I20" s="32">
        <f t="shared" si="0"/>
        <v>15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7.6388888888888886E-3</v>
      </c>
      <c r="D23" s="116">
        <v>1.1111111111111112E-2</v>
      </c>
      <c r="E23" s="113" t="s">
        <v>173</v>
      </c>
      <c r="F23" s="160" t="s">
        <v>193</v>
      </c>
      <c r="G23" s="161"/>
      <c r="H23" s="161"/>
      <c r="I23" s="162"/>
      <c r="J23" s="116">
        <v>0.36874999999999997</v>
      </c>
      <c r="K23" s="116">
        <v>0.37152777777777773</v>
      </c>
      <c r="L23" s="113" t="s">
        <v>174</v>
      </c>
      <c r="M23" s="176" t="s">
        <v>195</v>
      </c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 t="s">
        <v>196</v>
      </c>
      <c r="N24" s="176"/>
      <c r="O24" s="176"/>
      <c r="P24" s="176"/>
    </row>
    <row r="25" spans="2:16" ht="13.5" customHeight="1" x14ac:dyDescent="0.45">
      <c r="B25" s="177"/>
      <c r="C25" s="116">
        <v>1.2499999999999999E-2</v>
      </c>
      <c r="D25" s="116">
        <v>1.5277777777777777E-2</v>
      </c>
      <c r="E25" s="113" t="s">
        <v>176</v>
      </c>
      <c r="F25" s="160" t="s">
        <v>194</v>
      </c>
      <c r="G25" s="161"/>
      <c r="H25" s="161"/>
      <c r="I25" s="162"/>
      <c r="J25" s="116">
        <v>0.37361111111111112</v>
      </c>
      <c r="K25" s="116">
        <v>0.37638888888888888</v>
      </c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 t="s">
        <v>197</v>
      </c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0.1361111111111111</v>
      </c>
      <c r="O30" s="44"/>
      <c r="P30" s="45">
        <f>SUM(C30:J30,L30:N30)</f>
        <v>0.28194444444444444</v>
      </c>
    </row>
    <row r="31" spans="2:16" ht="14.15" customHeight="1" x14ac:dyDescent="0.45">
      <c r="B31" s="36" t="s">
        <v>164</v>
      </c>
      <c r="C31" s="46"/>
      <c r="D31" s="7">
        <v>0.22638888888888889</v>
      </c>
      <c r="E31" s="7">
        <v>6.458333333333334E-2</v>
      </c>
      <c r="F31" s="7"/>
      <c r="G31" s="7"/>
      <c r="H31" s="7"/>
      <c r="I31" s="7"/>
      <c r="J31" s="7"/>
      <c r="K31" s="7">
        <v>5.9027777777777783E-2</v>
      </c>
      <c r="L31" s="7"/>
      <c r="M31" s="7"/>
      <c r="N31" s="7"/>
      <c r="O31" s="47"/>
      <c r="P31" s="45">
        <f>SUM(C31:N31)</f>
        <v>0.35000000000000003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0.22638888888888889</v>
      </c>
      <c r="E34" s="108">
        <f t="shared" si="2"/>
        <v>6.458333333333334E-2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5.9027777777777783E-2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0.35000000000000003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187</v>
      </c>
      <c r="D36" s="164"/>
      <c r="E36" s="163" t="s">
        <v>188</v>
      </c>
      <c r="F36" s="164"/>
      <c r="G36" s="163" t="s">
        <v>189</v>
      </c>
      <c r="H36" s="164"/>
      <c r="I36" s="163" t="s">
        <v>190</v>
      </c>
      <c r="J36" s="164"/>
      <c r="K36" s="163" t="s">
        <v>191</v>
      </c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192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1.19</v>
      </c>
      <c r="E53" s="111">
        <v>0.77</v>
      </c>
      <c r="F53" s="111">
        <v>1.38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-163.9</v>
      </c>
      <c r="D72" s="59">
        <v>-165.7</v>
      </c>
      <c r="E72" s="99" t="s">
        <v>117</v>
      </c>
      <c r="F72" s="59">
        <v>20.5</v>
      </c>
      <c r="G72" s="59">
        <v>18.5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-162.5</v>
      </c>
      <c r="D73" s="59">
        <v>-165</v>
      </c>
      <c r="E73" s="101" t="s">
        <v>121</v>
      </c>
      <c r="F73" s="60">
        <v>26.6</v>
      </c>
      <c r="G73" s="60">
        <v>30.2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-189.8</v>
      </c>
      <c r="D74" s="59">
        <v>-191.5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-101.5</v>
      </c>
      <c r="D75" s="59">
        <v>-110.8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30.6</v>
      </c>
      <c r="D76" s="59">
        <v>27.4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26.4</v>
      </c>
      <c r="D77" s="59">
        <v>23.5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24.4</v>
      </c>
      <c r="D78" s="59">
        <v>21.5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22.9</v>
      </c>
      <c r="D79" s="59">
        <v>20.100000000000001</v>
      </c>
      <c r="E79" s="99" t="s">
        <v>151</v>
      </c>
      <c r="F79" s="59">
        <v>21.7</v>
      </c>
      <c r="G79" s="59">
        <v>15.8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1.13E-4</v>
      </c>
      <c r="D80" s="63">
        <v>1.02E-4</v>
      </c>
      <c r="E80" s="101" t="s">
        <v>156</v>
      </c>
      <c r="F80" s="60">
        <v>40.299999999999997</v>
      </c>
      <c r="G80" s="60">
        <v>51.8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2025-12-13T09:18:50Z</dcterms:modified>
</cp:coreProperties>
</file>