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50344252-4280-4B0E-B05B-50544ECD2B3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<sst xmlns="http://schemas.openxmlformats.org/spreadsheetml/2006/main" count="209" uniqueCount="190">
  <si>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</si>
  <si>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</si>
  <si>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</si>
  <si>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</si>
  <si>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</si>
  <si>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</si>
  <si>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</si>
  <si>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</si>
  <si>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</si>
  <si>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</si>
  <si>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</si>
  <si>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</si>
  <si>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</si>
  <si>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</si>
  <si>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</si>
  <si>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</si>
  <si>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</si>
  <si>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</si>
  <si>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</si>
  <si>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</si>
  <si>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</si>
  <si>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</si>
  <si>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</si>
  <si>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</si>
  <si>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</si>
  <si>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</si>
  <si>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</si>
  <si>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</si>
  <si>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</si>
  <si>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</si>
  <si>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</si>
  <si>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</si>
  <si>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</si>
  <si>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</si>
  <si>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</si>
  <si>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</si>
  <si>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</si>
  <si>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</si>
  <si>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</si>
  <si>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</si>
  <si>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</si>
  <si>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</si>
  <si>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</si>
  <si>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</si>
  <si>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</si>
  <si>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</si>
  <si>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</si>
  <si>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</si>
  <si>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</si>
  <si>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</si>
  <si>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</si>
  <si>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</si>
  <si>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</si>
  <si>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</si>
  <si>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</si>
  <si>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</si>
  <si>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</si>
  <si>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</si>
  <si>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</si>
  <si>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</si>
  <si>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</si>
  <si>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</si>
  <si>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</si>
  <si>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</si>
  <si>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</si>
  <si>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</si>
  <si>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</si>
  <si>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</si>
  <si>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</si>
  <si>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</si>
  <si>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</si>
  <si>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</si>
  <si>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</si>
  <si>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</si>
  <si>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</si>
  <si>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</si>
  <si>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</si>
  <si>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</si>
  <si>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</si>
  <si>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</si>
  <si>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</si>
  <si>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</si>
  <si>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</si>
  <si>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</si>
  <si>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</si>
  <si>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</si>
  <si>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</si>
  <si>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</si>
  <si>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</si>
  <si>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</si>
  <si>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</si>
  <si>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</si>
  <si>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</si>
  <si>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</si>
  <si>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</si>
  <si>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</si>
  <si>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</si>
  <si>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</si>
  <si>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</si>
  <si>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</si>
  <si>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</si>
  <si>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</si>
  <si>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</si>
  <si>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</si>
  <si>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</si>
  <si>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</si>
  <si>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</si>
  <si>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</si>
  <si>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</si>
  <si>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</si>
  <si>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</si>
  <si>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</si>
  <si>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</si>
  <si>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</si>
  <si>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</si>
  <si>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</si>
  <si>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</si>
  <si>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</si>
  <si>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</si>
  <si>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</si>
  <si>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</si>
  <si>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</si>
  <si>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</si>
  <si>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</si>
  <si>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</si>
  <si>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</si>
  <si>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</si>
  <si>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</si>
  <si>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</si>
  <si>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</si>
  <si>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</si>
  <si>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</si>
  <si>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</si>
  <si>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</si>
  <si>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</si>
  <si>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</si>
  <si>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</si>
  <si>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</si>
  <si>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</si>
  <si>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</si>
  <si>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</si>
  <si>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</si>
  <si>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</si>
  <si>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</si>
  <si>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</si>
  <si>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</si>
  <si>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</si>
  <si>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</si>
  <si>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</si>
  <si>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</si>
  <si>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</si>
  <si>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</si>
  <si>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</si>
  <si>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</si>
  <si>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</si>
  <si>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</si>
  <si>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</si>
  <si>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</si>
  <si>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</si>
  <si>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</si>
  <si>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</si>
  <si>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</si>
  <si>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</si>
  <si>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</si>
  <si>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</si>
  <si>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</si>
  <si>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</si>
  <si>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</si>
  <si>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</si>
  <si>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</si>
  <si>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</si>
  <si>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</si>
  <si>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</si>
  <si>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</si>
  <si>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</si>
  <si>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</si>
  <si>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</si>
  <si>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</si>
  <si>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</si>
  <si>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</si>
  <si>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</si>
  <si>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SITE</t>
    <phoneticPr fontId="3" type="noConversion"/>
  </si>
  <si>
    <t>N</t>
    <phoneticPr fontId="3" type="noConversion"/>
  </si>
  <si>
    <t>박다운</t>
    <phoneticPr fontId="3" type="noConversion"/>
  </si>
  <si>
    <t>E_017529-017530</t>
    <phoneticPr fontId="3" type="noConversion"/>
  </si>
  <si>
    <t>1. [E_017529-017530] projid obs로 입력</t>
    <phoneticPr fontId="3" type="noConversion"/>
  </si>
  <si>
    <t>M_017586-017587:K</t>
    <phoneticPr fontId="3" type="noConversion"/>
  </si>
  <si>
    <t>M_017627-017628:T</t>
    <phoneticPr fontId="3" type="noConversion"/>
  </si>
  <si>
    <t>30s/21k 40s/18k 50s/15k</t>
    <phoneticPr fontId="3" type="noConversion"/>
  </si>
  <si>
    <t>30s/21k 40s/18k 50s/16k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</si>
</sst>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6" sqref="H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45995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1.5972222222222224E-2</v>
      </c>
      <c r="D9" s="8">
        <v>1.4</v>
      </c>
      <c r="E9" s="8">
        <v>14.4</v>
      </c>
      <c r="F9" s="8">
        <v>53</v>
      </c>
      <c r="G9" s="35" t="s">
        <v>182</v>
      </c>
      <c r="H9" s="8">
        <v>0.5</v>
      </c>
      <c r="I9" s="35">
        <v>98.6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0.21527777777777779</v>
      </c>
      <c r="D10" s="8">
        <v>0.8</v>
      </c>
      <c r="E10" s="8">
        <v>14.3</v>
      </c>
      <c r="F10" s="8">
        <v>53</v>
      </c>
      <c r="G10" s="114" t="s">
        <v>182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0.38263888888888892</v>
      </c>
      <c r="D11" s="14">
        <v>1.1000000000000001</v>
      </c>
      <c r="E11" s="14">
        <v>13.9</v>
      </c>
      <c r="F11" s="14">
        <v>49</v>
      </c>
      <c r="G11" s="114" t="s">
        <v>182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24.366666666666667</v>
      </c>
      <c r="D12" s="18">
        <f>AVERAGE(D9:D11)</f>
        <v>1.1000000000000001</v>
      </c>
      <c r="E12" s="18">
        <f>AVERAGE(E9:E11)</f>
        <v>14.200000000000001</v>
      </c>
      <c r="F12" s="19">
        <f>AVERAGE(F9:F11)</f>
        <v>51.666666666666664</v>
      </c>
      <c r="G12" s="20"/>
      <c r="H12" s="21">
        <f>AVERAGE(H9:H11)</f>
        <v>0.56666666666666676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0.98541666666666661</v>
      </c>
      <c r="D17" s="27">
        <v>0.9868055555555556</v>
      </c>
      <c r="E17" s="27">
        <v>1.5972222222222224E-2</v>
      </c>
      <c r="F17" s="27">
        <v>4.7222222222222221E-2</v>
      </c>
      <c r="G17" s="27">
        <v>0.36319444444444443</v>
      </c>
      <c r="H17" s="27">
        <v>0.38263888888888892</v>
      </c>
      <c r="I17" s="27"/>
      <c r="J17" s="27"/>
      <c r="K17" s="27"/>
      <c r="L17" s="27"/>
      <c r="M17" s="27"/>
      <c r="N17" s="27"/>
      <c r="O17" s="27"/>
      <c r="P17" s="27">
        <v>0.38819444444444445</v>
      </c>
    </row>
    <row r="18" spans="2:16" ht="14.15" customHeight="1" x14ac:dyDescent="0.45">
      <c r="B18" s="34" t="s">
        <v>43</v>
      </c>
      <c r="C18" s="26">
        <v>17523</v>
      </c>
      <c r="D18" s="26">
        <v>17524</v>
      </c>
      <c r="E18" s="26">
        <v>17535</v>
      </c>
      <c r="F18" s="26">
        <v>17547</v>
      </c>
      <c r="G18" s="26">
        <v>17777</v>
      </c>
      <c r="H18" s="26">
        <v>17789</v>
      </c>
      <c r="I18" s="26"/>
      <c r="J18" s="26"/>
      <c r="K18" s="26"/>
      <c r="L18" s="26"/>
      <c r="M18" s="26"/>
      <c r="N18" s="26"/>
      <c r="O18" s="26"/>
      <c r="P18" s="26">
        <v>17795</v>
      </c>
    </row>
    <row r="19" spans="2:16" ht="14.15" customHeight="1" thickBot="1" x14ac:dyDescent="0.5">
      <c r="B19" s="13" t="s">
        <v>44</v>
      </c>
      <c r="C19" s="28"/>
      <c r="D19" s="26">
        <v>17545</v>
      </c>
      <c r="E19" s="29">
        <v>17546</v>
      </c>
      <c r="F19" s="29">
        <v>17778</v>
      </c>
      <c r="G19" s="26">
        <v>17788</v>
      </c>
      <c r="H19" s="29">
        <v>17794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22</v>
      </c>
      <c r="E20" s="32">
        <f t="shared" si="0"/>
        <v>12</v>
      </c>
      <c r="F20" s="32">
        <f t="shared" si="0"/>
        <v>232</v>
      </c>
      <c r="G20" s="32">
        <f t="shared" si="0"/>
        <v>12</v>
      </c>
      <c r="H20" s="32">
        <f t="shared" si="0"/>
        <v>6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2.7777777777777779E-3</v>
      </c>
      <c r="D24" s="116">
        <v>6.2499999999999995E-3</v>
      </c>
      <c r="E24" s="113" t="s">
        <v>175</v>
      </c>
      <c r="F24" s="160" t="s">
        <v>188</v>
      </c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7.6388888888888886E-3</v>
      </c>
      <c r="D26" s="116">
        <v>1.0416666666666666E-2</v>
      </c>
      <c r="E26" s="113" t="s">
        <v>174</v>
      </c>
      <c r="F26" s="160" t="s">
        <v>189</v>
      </c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0.28750000000000003</v>
      </c>
      <c r="N30" s="42"/>
      <c r="O30" s="44"/>
      <c r="P30" s="45">
        <f>SUM(C30:J30,L30:N30)</f>
        <v>0.28750000000000003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5.0694444444444452E-2</v>
      </c>
      <c r="L31" s="7"/>
      <c r="M31" s="7">
        <v>0.31597222222222221</v>
      </c>
      <c r="N31" s="7"/>
      <c r="O31" s="47"/>
      <c r="P31" s="45">
        <f>SUM(C31:N31)</f>
        <v>0.36666666666666664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5.0694444444444452E-2</v>
      </c>
      <c r="L34" s="108">
        <f t="shared" si="2"/>
        <v>0</v>
      </c>
      <c r="M34" s="108">
        <f t="shared" si="2"/>
        <v>0.31597222222222221</v>
      </c>
      <c r="N34" s="108">
        <f t="shared" si="2"/>
        <v>0</v>
      </c>
      <c r="O34" s="112"/>
      <c r="P34" s="109">
        <f>P31-P32-P33</f>
        <v>0.36666666666666664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184</v>
      </c>
      <c r="D36" s="164"/>
      <c r="E36" s="163" t="s">
        <v>186</v>
      </c>
      <c r="F36" s="164"/>
      <c r="G36" s="163" t="s">
        <v>187</v>
      </c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0.73</v>
      </c>
      <c r="E53" s="111">
        <v>0.53</v>
      </c>
      <c r="F53" s="111">
        <v>0.65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</v>
      </c>
      <c r="D72" s="59">
        <v>-164.8</v>
      </c>
      <c r="E72" s="99" t="s">
        <v>117</v>
      </c>
      <c r="F72" s="59">
        <v>21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-164.4</v>
      </c>
      <c r="E73" s="101" t="s">
        <v>121</v>
      </c>
      <c r="F73" s="60">
        <v>35</v>
      </c>
      <c r="G73" s="60">
        <v>26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</v>
      </c>
      <c r="D74" s="59">
        <v>-191.1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-101.3</v>
      </c>
      <c r="D75" s="59">
        <v>-109.3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30.7</v>
      </c>
      <c r="D76" s="59">
        <v>28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26.6</v>
      </c>
      <c r="D77" s="59">
        <v>23.8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24.7</v>
      </c>
      <c r="D78" s="59">
        <v>21.8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23.2</v>
      </c>
      <c r="D79" s="59">
        <v>20.3</v>
      </c>
      <c r="E79" s="99" t="s">
        <v>151</v>
      </c>
      <c r="F79" s="59">
        <v>23.9</v>
      </c>
      <c r="G79" s="59">
        <v>17.7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9.3200000000000002E-5</v>
      </c>
      <c r="D80" s="63">
        <v>9.1700000000000006E-5</v>
      </c>
      <c r="E80" s="101" t="s">
        <v>156</v>
      </c>
      <c r="F80" s="60">
        <v>40.299999999999997</v>
      </c>
      <c r="G80" s="60">
        <v>31.5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2025-12-04T09:21:56Z</dcterms:modified>
</cp:coreProperties>
</file>