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1월\"/>
    </mc:Choice>
  </mc:AlternateContent>
  <xr:revisionPtr revIDLastSave="0" documentId="13_ncr:1_{22B44F23-EC27-4800-AA61-4DECFBA398DF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<sst xmlns="http://schemas.openxmlformats.org/spreadsheetml/2006/main" count="208" uniqueCount="191">
  <si>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</si>
  <si>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</si>
  <si>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</si>
  <si>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</si>
  <si>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</si>
  <si>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</si>
  <si>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</si>
  <si>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</si>
  <si>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</si>
  <si>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</si>
  <si>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</si>
  <si>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</si>
  <si>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</si>
  <si>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</si>
  <si>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</si>
  <si>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</si>
  <si>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</si>
  <si>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</si>
  <si>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</si>
  <si>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</si>
  <si>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</si>
  <si>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</si>
  <si>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</si>
  <si>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</si>
  <si>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</si>
  <si>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</si>
  <si>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</si>
  <si>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</si>
  <si>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</si>
  <si>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</si>
  <si>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</si>
  <si>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</si>
  <si>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</si>
  <si>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</si>
  <si>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</si>
  <si>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</si>
  <si>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</si>
  <si>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</si>
  <si>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</si>
  <si>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</si>
  <si>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</si>
  <si>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</si>
  <si>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</si>
  <si>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</si>
  <si>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</si>
  <si>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</si>
  <si>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</si>
  <si>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</si>
  <si>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</si>
  <si>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</si>
  <si>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</si>
  <si>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</si>
  <si>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</si>
  <si>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</si>
  <si>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</si>
  <si>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</si>
  <si>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</si>
  <si>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</si>
  <si>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</si>
  <si>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</si>
  <si>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</si>
  <si>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</si>
  <si>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</si>
  <si>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</si>
  <si>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</si>
  <si>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</si>
  <si>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</si>
  <si>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</si>
  <si>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</si>
  <si>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</si>
  <si>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</si>
  <si>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</si>
  <si>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</si>
  <si>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</si>
  <si>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</si>
  <si>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</si>
  <si>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</si>
  <si>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</si>
  <si>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</si>
  <si>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</si>
  <si>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</si>
  <si>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</si>
  <si>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</si>
  <si>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</si>
  <si>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</si>
  <si>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</si>
  <si>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</si>
  <si>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</si>
  <si>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</si>
  <si>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</si>
  <si>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</si>
  <si>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</si>
  <si>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</si>
  <si>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</si>
  <si>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</si>
  <si>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</si>
  <si>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</si>
  <si>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</si>
  <si>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</si>
  <si>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</si>
  <si>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</si>
  <si>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</si>
  <si>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</si>
  <si>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</si>
  <si>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</si>
  <si>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</si>
  <si>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</si>
  <si>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</si>
  <si>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</si>
  <si>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</si>
  <si>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</si>
  <si>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</si>
  <si>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</si>
  <si>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</si>
  <si>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</si>
  <si>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</si>
  <si>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</si>
  <si>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</si>
  <si>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</si>
  <si>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</si>
  <si>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</si>
  <si>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</si>
  <si>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</si>
  <si>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</si>
  <si>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</si>
  <si>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</si>
  <si>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</si>
  <si>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</si>
  <si>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</si>
  <si>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</si>
  <si>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</si>
  <si>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</si>
  <si>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</si>
  <si>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</si>
  <si>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</si>
  <si>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</si>
  <si>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</si>
  <si>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</si>
  <si>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</si>
  <si>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</si>
  <si>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</si>
  <si>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</si>
  <si>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</si>
  <si>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</si>
  <si>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</si>
  <si>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</si>
  <si>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</si>
  <si>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</si>
  <si>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</si>
  <si>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</si>
  <si>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</si>
  <si>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</si>
  <si>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</si>
  <si>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</si>
  <si>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</si>
  <si>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</si>
  <si>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</si>
  <si>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</si>
  <si>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</si>
  <si>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</si>
  <si>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</si>
  <si>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</si>
  <si>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</si>
  <si>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</si>
  <si>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</si>
  <si>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</si>
  <si>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</si>
  <si>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</si>
  <si>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</si>
  <si>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</si>
  <si>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</si>
  <si>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</si>
  <si>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</si>
  <si>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</si>
  <si>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</si>
  <si>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</si>
  <si>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</si>
  <si>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</si>
  <si>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</si>
  <si>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1. 월령 40% 이하로 방풍막 제거</t>
    <phoneticPr fontId="3" type="noConversion"/>
  </si>
  <si>
    <t>KAMP</t>
    <phoneticPr fontId="3" type="noConversion"/>
  </si>
  <si>
    <t>KSP</t>
    <phoneticPr fontId="3" type="noConversion"/>
  </si>
  <si>
    <t>허정환</t>
    <phoneticPr fontId="3" type="noConversion"/>
  </si>
  <si>
    <t>DIR-KSP</t>
    <phoneticPr fontId="3" type="noConversion"/>
  </si>
  <si>
    <t>W</t>
    <phoneticPr fontId="3" type="noConversion"/>
  </si>
  <si>
    <t>S</t>
    <phoneticPr fontId="3" type="noConversion"/>
  </si>
  <si>
    <t>NE</t>
    <phoneticPr fontId="3" type="noConversion"/>
  </si>
  <si>
    <t xml:space="preserve">   </t>
    <phoneticPr fontId="3" type="noConversion"/>
  </si>
  <si>
    <t>1. [00:45-02:28] TCS Agent or PC_TCS is disconnedted 오류 발생. TCS 관련 프로그램 재시작 했으나 해결 안됨.</t>
    <phoneticPr fontId="3" type="noConversion"/>
  </si>
  <si>
    <t xml:space="preserve">   redis의 TELCOM 키 값 문제로 'sudo ./redis_TELCOM_RESET.sh' 명령어로 해결 가능</t>
    <phoneticPr fontId="3" type="noConversion"/>
  </si>
  <si>
    <t>M_015139-015140:K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</si>
</sst>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31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45985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79.724409448818889</v>
      </c>
      <c r="M3" s="127"/>
      <c r="N3" s="65" t="s">
        <v>3</v>
      </c>
      <c r="O3" s="127">
        <f>(P31-P33)/P31*100</f>
        <v>79.724409448818889</v>
      </c>
      <c r="P3" s="127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1.3194444444444444E-2</v>
      </c>
      <c r="D9" s="8">
        <v>1.6</v>
      </c>
      <c r="E9" s="8">
        <v>17.100000000000001</v>
      </c>
      <c r="F9" s="8">
        <v>19</v>
      </c>
      <c r="G9" s="35" t="s">
        <v>185</v>
      </c>
      <c r="H9" s="8">
        <v>1.4</v>
      </c>
      <c r="I9" s="35">
        <v>14.4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0.20555555555555557</v>
      </c>
      <c r="D10" s="8">
        <v>0.9</v>
      </c>
      <c r="E10" s="8">
        <v>16</v>
      </c>
      <c r="F10" s="8">
        <v>37</v>
      </c>
      <c r="G10" s="114" t="s">
        <v>186</v>
      </c>
      <c r="H10" s="8">
        <v>0.1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0.3659722222222222</v>
      </c>
      <c r="D11" s="14">
        <v>1.2</v>
      </c>
      <c r="E11" s="14">
        <v>13.6</v>
      </c>
      <c r="F11" s="14">
        <v>39</v>
      </c>
      <c r="G11" s="114" t="s">
        <v>184</v>
      </c>
      <c r="H11" s="8">
        <v>0.2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24.352777777777778</v>
      </c>
      <c r="D12" s="18">
        <f>AVERAGE(D9:D11)</f>
        <v>1.2333333333333334</v>
      </c>
      <c r="E12" s="18">
        <f>AVERAGE(E9:E11)</f>
        <v>15.566666666666668</v>
      </c>
      <c r="F12" s="19">
        <f>AVERAGE(F9:F11)</f>
        <v>31.666666666666668</v>
      </c>
      <c r="G12" s="20"/>
      <c r="H12" s="21">
        <f>AVERAGE(H9:H11)</f>
        <v>0.56666666666666665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181</v>
      </c>
      <c r="G16" s="26" t="s">
        <v>183</v>
      </c>
      <c r="H16" s="26" t="s">
        <v>180</v>
      </c>
      <c r="I16" s="26" t="s">
        <v>178</v>
      </c>
      <c r="J16" s="26" t="s">
        <v>172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0.95833333333333337</v>
      </c>
      <c r="D17" s="27">
        <v>0.9590277777777777</v>
      </c>
      <c r="E17" s="27">
        <v>1.3194444444444444E-2</v>
      </c>
      <c r="F17" s="27">
        <v>3.9583333333333331E-2</v>
      </c>
      <c r="G17" s="27">
        <v>0.12291666666666667</v>
      </c>
      <c r="H17" s="27">
        <v>0.27430555555555552</v>
      </c>
      <c r="I17" s="27">
        <v>0.34375</v>
      </c>
      <c r="J17" s="27">
        <v>0.3659722222222222</v>
      </c>
      <c r="K17" s="27"/>
      <c r="L17" s="27"/>
      <c r="M17" s="27"/>
      <c r="N17" s="27"/>
      <c r="O17" s="27"/>
      <c r="P17" s="27">
        <v>0.37013888888888885</v>
      </c>
    </row>
    <row r="18" spans="2:16" ht="14.15" customHeight="1" x14ac:dyDescent="0.45">
      <c r="B18" s="34" t="s">
        <v>43</v>
      </c>
      <c r="C18" s="26">
        <v>15069</v>
      </c>
      <c r="D18" s="26">
        <v>15070</v>
      </c>
      <c r="E18" s="26">
        <v>15075</v>
      </c>
      <c r="F18" s="26">
        <v>15088</v>
      </c>
      <c r="G18" s="26">
        <v>15098</v>
      </c>
      <c r="H18" s="26">
        <v>15201</v>
      </c>
      <c r="I18" s="26">
        <v>15246</v>
      </c>
      <c r="J18" s="26">
        <v>15259</v>
      </c>
      <c r="K18" s="26"/>
      <c r="L18" s="26"/>
      <c r="M18" s="26"/>
      <c r="N18" s="26"/>
      <c r="O18" s="26"/>
      <c r="P18" s="26">
        <v>15264</v>
      </c>
    </row>
    <row r="19" spans="2:16" ht="14.15" customHeight="1" thickBot="1" x14ac:dyDescent="0.5">
      <c r="B19" s="13" t="s">
        <v>44</v>
      </c>
      <c r="C19" s="28"/>
      <c r="D19" s="26">
        <v>15074</v>
      </c>
      <c r="E19" s="29">
        <v>15087</v>
      </c>
      <c r="F19" s="29">
        <v>15097</v>
      </c>
      <c r="G19" s="26">
        <v>15200</v>
      </c>
      <c r="H19" s="29">
        <v>15245</v>
      </c>
      <c r="I19" s="29">
        <v>15258</v>
      </c>
      <c r="J19" s="29">
        <v>15263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13</v>
      </c>
      <c r="F20" s="32">
        <f t="shared" si="0"/>
        <v>10</v>
      </c>
      <c r="G20" s="32">
        <f t="shared" si="0"/>
        <v>103</v>
      </c>
      <c r="H20" s="32">
        <f t="shared" si="0"/>
        <v>45</v>
      </c>
      <c r="I20" s="32">
        <f t="shared" si="0"/>
        <v>13</v>
      </c>
      <c r="J20" s="32">
        <f t="shared" ref="J20:O20" si="1">IF(ISNUMBER(J18),J19-J18+1,"")</f>
        <v>5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/>
      <c r="D23" s="116"/>
      <c r="E23" s="113" t="s">
        <v>173</v>
      </c>
      <c r="F23" s="135"/>
      <c r="G23" s="136"/>
      <c r="H23" s="136"/>
      <c r="I23" s="137"/>
      <c r="J23" s="116"/>
      <c r="K23" s="116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116"/>
      <c r="D24" s="116"/>
      <c r="E24" s="113" t="s">
        <v>175</v>
      </c>
      <c r="F24" s="135"/>
      <c r="G24" s="136"/>
      <c r="H24" s="136"/>
      <c r="I24" s="137"/>
      <c r="J24" s="116"/>
      <c r="K24" s="116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6"/>
      <c r="D25" s="116"/>
      <c r="E25" s="113" t="s">
        <v>176</v>
      </c>
      <c r="F25" s="135"/>
      <c r="G25" s="136"/>
      <c r="H25" s="136"/>
      <c r="I25" s="137"/>
      <c r="J25" s="116"/>
      <c r="K25" s="116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116"/>
      <c r="D26" s="116"/>
      <c r="E26" s="113" t="s">
        <v>174</v>
      </c>
      <c r="F26" s="135"/>
      <c r="G26" s="136"/>
      <c r="H26" s="136"/>
      <c r="I26" s="137"/>
      <c r="J26" s="116"/>
      <c r="K26" s="116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>
        <v>0.15138888888888888</v>
      </c>
      <c r="O30" s="44"/>
      <c r="P30" s="45">
        <f>SUM(C30:J30,L30:N30)</f>
        <v>0.29722222222222217</v>
      </c>
    </row>
    <row r="31" spans="2:16" ht="14.15" customHeight="1" x14ac:dyDescent="0.45">
      <c r="B31" s="36" t="s">
        <v>164</v>
      </c>
      <c r="C31" s="46"/>
      <c r="D31" s="7">
        <v>0.23472222222222219</v>
      </c>
      <c r="E31" s="7">
        <v>6.9444444444444434E-2</v>
      </c>
      <c r="F31" s="7"/>
      <c r="G31" s="7"/>
      <c r="H31" s="7"/>
      <c r="I31" s="7"/>
      <c r="J31" s="7"/>
      <c r="K31" s="7">
        <v>4.8611111111111112E-2</v>
      </c>
      <c r="L31" s="7"/>
      <c r="M31" s="7"/>
      <c r="N31" s="7"/>
      <c r="O31" s="47"/>
      <c r="P31" s="45">
        <f>SUM(C31:N31)</f>
        <v>0.35277777777777775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>
        <v>7.1527777777777787E-2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7.1527777777777787E-2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0.16319444444444442</v>
      </c>
      <c r="E34" s="108">
        <f t="shared" si="2"/>
        <v>6.9444444444444434E-2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4.8611111111111112E-2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0.28124999999999994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2" t="s">
        <v>66</v>
      </c>
      <c r="C36" s="146" t="s">
        <v>190</v>
      </c>
      <c r="D36" s="147"/>
      <c r="E36" s="146"/>
      <c r="F36" s="147"/>
      <c r="G36" s="146"/>
      <c r="H36" s="147"/>
      <c r="I36" s="146"/>
      <c r="J36" s="147"/>
      <c r="K36" s="146"/>
      <c r="L36" s="147"/>
      <c r="M36" s="148"/>
      <c r="N36" s="148"/>
      <c r="O36" s="146"/>
      <c r="P36" s="147"/>
    </row>
    <row r="37" spans="2:16" ht="18" customHeight="1" x14ac:dyDescent="0.4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 t="s">
        <v>188</v>
      </c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 t="s">
        <v>189</v>
      </c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5" customHeight="1" thickTop="1" thickBot="1" x14ac:dyDescent="0.5">
      <c r="B53" s="138" t="s">
        <v>166</v>
      </c>
      <c r="C53" s="139"/>
      <c r="D53" s="111">
        <v>0.78</v>
      </c>
      <c r="E53" s="111">
        <v>0.56999999999999995</v>
      </c>
      <c r="F53" s="111">
        <v>0.73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/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49999999999999" customHeight="1" x14ac:dyDescent="0.4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49999999999999" customHeight="1" x14ac:dyDescent="0.4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49999999999999" customHeight="1" x14ac:dyDescent="0.4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49999999999999" customHeight="1" x14ac:dyDescent="0.4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49999999999999" customHeight="1" x14ac:dyDescent="0.4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49999999999999" customHeight="1" x14ac:dyDescent="0.4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49999999999999" customHeight="1" x14ac:dyDescent="0.45">
      <c r="B64" s="183" t="s">
        <v>96</v>
      </c>
      <c r="C64" s="182"/>
      <c r="D64" s="57" t="b">
        <v>0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2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-113.2</v>
      </c>
      <c r="D72" s="59">
        <v>-161</v>
      </c>
      <c r="E72" s="99" t="s">
        <v>117</v>
      </c>
      <c r="F72" s="59">
        <v>22.9</v>
      </c>
      <c r="G72" s="59">
        <v>17.8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-109.3</v>
      </c>
      <c r="D73" s="59">
        <v>-162.1</v>
      </c>
      <c r="E73" s="101" t="s">
        <v>121</v>
      </c>
      <c r="F73" s="60">
        <v>36.700000000000003</v>
      </c>
      <c r="G73" s="60">
        <v>27.3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-148.4</v>
      </c>
      <c r="D74" s="59">
        <v>-167.3</v>
      </c>
      <c r="E74" s="101" t="s">
        <v>126</v>
      </c>
      <c r="F74" s="61">
        <v>20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-53.5</v>
      </c>
      <c r="D75" s="59">
        <v>-103.1</v>
      </c>
      <c r="E75" s="101" t="s">
        <v>131</v>
      </c>
      <c r="F75" s="61">
        <v>5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33.5</v>
      </c>
      <c r="D76" s="59">
        <v>27.6</v>
      </c>
      <c r="E76" s="101" t="s">
        <v>136</v>
      </c>
      <c r="F76" s="61">
        <v>10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28.8</v>
      </c>
      <c r="D77" s="59">
        <v>23.4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26.7</v>
      </c>
      <c r="D78" s="59">
        <v>21.4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25</v>
      </c>
      <c r="D79" s="59">
        <v>19.899999999999999</v>
      </c>
      <c r="E79" s="99" t="s">
        <v>151</v>
      </c>
      <c r="F79" s="59">
        <v>28.2</v>
      </c>
      <c r="G79" s="59">
        <v>17.100000000000001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5.6600000000000001E-3</v>
      </c>
      <c r="D80" s="63">
        <v>1.1800000000000001E-3</v>
      </c>
      <c r="E80" s="101" t="s">
        <v>156</v>
      </c>
      <c r="F80" s="60">
        <v>25.3</v>
      </c>
      <c r="G80" s="60">
        <v>41.5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179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 t="s">
        <v>187</v>
      </c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2025-11-24T08:57:41Z</dcterms:modified>
</cp:coreProperties>
</file>