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1월\"/>
    </mc:Choice>
  </mc:AlternateContent>
  <xr:revisionPtr revIDLastSave="0" documentId="13_ncr:1_{3E7316D4-158F-4B85-9267-FC9B4E7F1C20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<sst xmlns="http://schemas.openxmlformats.org/spreadsheetml/2006/main" count="209" uniqueCount="191">
  <si>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</si>
  <si>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</si>
  <si>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</si>
  <si>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</si>
  <si>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</si>
  <si>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</si>
  <si>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</si>
  <si>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</si>
  <si>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</si>
  <si>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</si>
  <si>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</si>
  <si>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</si>
  <si>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</si>
  <si>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</si>
  <si>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</si>
  <si>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</si>
  <si>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</si>
  <si>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</si>
  <si>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</si>
  <si>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</si>
  <si>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</si>
  <si>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</si>
  <si>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</si>
  <si>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</si>
  <si>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</si>
  <si>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</si>
  <si>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</si>
  <si>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</si>
  <si>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</si>
  <si>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</si>
  <si>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</si>
  <si>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</si>
  <si>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</si>
  <si>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</si>
  <si>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</si>
  <si>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</si>
  <si>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</si>
  <si>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</si>
  <si>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</si>
  <si>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</si>
  <si>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</si>
  <si>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</si>
  <si>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</si>
  <si>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</si>
  <si>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</si>
  <si>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</si>
  <si>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</si>
  <si>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</si>
  <si>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</si>
  <si>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</si>
  <si>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</si>
  <si>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</si>
  <si>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</si>
  <si>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</si>
  <si>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</si>
  <si>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</si>
  <si>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</si>
  <si>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</si>
  <si>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</si>
  <si>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</si>
  <si>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</si>
  <si>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</si>
  <si>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</si>
  <si>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</si>
  <si>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</si>
  <si>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</si>
  <si>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</si>
  <si>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</si>
  <si>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</si>
  <si>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</si>
  <si>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</si>
  <si>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</si>
  <si>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</si>
  <si>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</si>
  <si>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</si>
  <si>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</si>
  <si>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</si>
  <si>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</si>
  <si>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</si>
  <si>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</si>
  <si>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</si>
  <si>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</si>
  <si>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</si>
  <si>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</si>
  <si>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</si>
  <si>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</si>
  <si>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</si>
  <si>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</si>
  <si>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</si>
  <si>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</si>
  <si>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</si>
  <si>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</si>
  <si>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</si>
  <si>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</si>
  <si>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</si>
  <si>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</si>
  <si>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</si>
  <si>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</si>
  <si>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</si>
  <si>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</si>
  <si>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</si>
  <si>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</si>
  <si>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</si>
  <si>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</si>
  <si>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</si>
  <si>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</si>
  <si>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</si>
  <si>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</si>
  <si>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</si>
  <si>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</si>
  <si>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</si>
  <si>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</si>
  <si>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</si>
  <si>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</si>
  <si>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</si>
  <si>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</si>
  <si>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</si>
  <si>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</si>
  <si>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</si>
  <si>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</si>
  <si>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</si>
  <si>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</si>
  <si>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</si>
  <si>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</si>
  <si>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</si>
  <si>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</si>
  <si>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</si>
  <si>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</si>
  <si>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</si>
  <si>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</si>
  <si>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</si>
  <si>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</si>
  <si>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</si>
  <si>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</si>
  <si>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</si>
  <si>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</si>
  <si>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</si>
  <si>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</si>
  <si>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</si>
  <si>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</si>
  <si>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</si>
  <si>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</si>
  <si>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</si>
  <si>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</si>
  <si>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</si>
  <si>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</si>
  <si>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</si>
  <si>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</si>
  <si>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</si>
  <si>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</si>
  <si>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</si>
  <si>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</si>
  <si>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</si>
  <si>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</si>
  <si>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</si>
  <si>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</si>
  <si>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</si>
  <si>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</si>
  <si>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</si>
  <si>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</si>
  <si>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</si>
  <si>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</si>
  <si>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</si>
  <si>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</si>
  <si>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</si>
  <si>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</si>
  <si>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</si>
  <si>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</si>
  <si>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</si>
  <si>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</si>
  <si>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</si>
  <si>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</si>
  <si>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</si>
  <si>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</si>
  <si>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</si>
  <si>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</si>
  <si>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</si>
  <si>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</si>
  <si>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</si>
  <si>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>1. 월령 40% 이하로 방풍막 제거</t>
    <phoneticPr fontId="3" type="noConversion"/>
  </si>
  <si>
    <t>KAMP</t>
    <phoneticPr fontId="3" type="noConversion"/>
  </si>
  <si>
    <t>KSP</t>
    <phoneticPr fontId="3" type="noConversion"/>
  </si>
  <si>
    <t>허정환</t>
    <phoneticPr fontId="3" type="noConversion"/>
  </si>
  <si>
    <t>DIR-KSP</t>
    <phoneticPr fontId="3" type="noConversion"/>
  </si>
  <si>
    <t>W</t>
    <phoneticPr fontId="3" type="noConversion"/>
  </si>
  <si>
    <t>S</t>
    <phoneticPr fontId="3" type="noConversion"/>
  </si>
  <si>
    <t>M_015043-015044:T</t>
    <phoneticPr fontId="3" type="noConversion"/>
  </si>
  <si>
    <t>NE</t>
    <phoneticPr fontId="3" type="noConversion"/>
  </si>
  <si>
    <t>2. CCD 온도가 올라가 PT-13 Return/Supply 쿨러라인 swapping 진행. swapping 이후에도 온도가 많이 떨어지지 않음.</t>
    <phoneticPr fontId="3" type="noConversion"/>
  </si>
  <si>
    <t xml:space="preserve">   </t>
    <phoneticPr fontId="3" type="noConversion"/>
  </si>
  <si>
    <t>1. 014996-015000, 015058-015062 dark 촬영. 기기불량 0:11 기록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</si>
</sst>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71" zoomScale="145" zoomScaleNormal="145" workbookViewId="0">
      <selection activeCell="I6" sqref="I6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4" t="s">
        <v>0</v>
      </c>
      <c r="C2" s="1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5">
        <v>45984</v>
      </c>
      <c r="D3" s="126"/>
      <c r="E3" s="1"/>
      <c r="F3" s="1"/>
      <c r="G3" s="1"/>
      <c r="H3" s="1"/>
      <c r="I3" s="1"/>
      <c r="J3" s="1"/>
      <c r="K3" s="65" t="s">
        <v>2</v>
      </c>
      <c r="L3" s="127">
        <f>(P31-(P32+P33))/P31*100</f>
        <v>97.884615384615387</v>
      </c>
      <c r="M3" s="127"/>
      <c r="N3" s="65" t="s">
        <v>3</v>
      </c>
      <c r="O3" s="127">
        <f>(P31-P33)/P31*100</f>
        <v>97.884615384615387</v>
      </c>
      <c r="P3" s="127"/>
    </row>
    <row r="4" spans="2:16" ht="14.25" customHeight="1" x14ac:dyDescent="0.45">
      <c r="B4" s="33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4" t="s">
        <v>7</v>
      </c>
      <c r="C7" s="12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1.1805555555555555E-2</v>
      </c>
      <c r="D9" s="8">
        <v>1.8</v>
      </c>
      <c r="E9" s="8">
        <v>16.7</v>
      </c>
      <c r="F9" s="8">
        <v>24</v>
      </c>
      <c r="G9" s="35" t="s">
        <v>184</v>
      </c>
      <c r="H9" s="8">
        <v>0.6</v>
      </c>
      <c r="I9" s="35">
        <v>7.8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0.19444444444444445</v>
      </c>
      <c r="D10" s="8">
        <v>1.2</v>
      </c>
      <c r="E10" s="8">
        <v>16.399999999999999</v>
      </c>
      <c r="F10" s="8">
        <v>27</v>
      </c>
      <c r="G10" s="114" t="s">
        <v>185</v>
      </c>
      <c r="H10" s="8">
        <v>2.6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0.37291666666666662</v>
      </c>
      <c r="D11" s="14">
        <v>1</v>
      </c>
      <c r="E11" s="14">
        <v>15.5</v>
      </c>
      <c r="F11" s="14">
        <v>22</v>
      </c>
      <c r="G11" s="114" t="s">
        <v>187</v>
      </c>
      <c r="H11" s="8">
        <v>0.1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24.361111111111111</v>
      </c>
      <c r="D12" s="18">
        <f>AVERAGE(D9:D11)</f>
        <v>1.3333333333333333</v>
      </c>
      <c r="E12" s="18">
        <f>AVERAGE(E9:E11)</f>
        <v>16.2</v>
      </c>
      <c r="F12" s="19">
        <f>AVERAGE(F9:F11)</f>
        <v>24.333333333333332</v>
      </c>
      <c r="G12" s="20"/>
      <c r="H12" s="21">
        <f>AVERAGE(H9:H11)</f>
        <v>1.1000000000000001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4" t="s">
        <v>26</v>
      </c>
      <c r="C14" s="12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181</v>
      </c>
      <c r="G16" s="26" t="s">
        <v>183</v>
      </c>
      <c r="H16" s="26" t="s">
        <v>172</v>
      </c>
      <c r="I16" s="26" t="s">
        <v>180</v>
      </c>
      <c r="J16" s="26" t="s">
        <v>178</v>
      </c>
      <c r="K16" s="26" t="s">
        <v>172</v>
      </c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0.97499999999999998</v>
      </c>
      <c r="D17" s="27">
        <v>0.97638888888888886</v>
      </c>
      <c r="E17" s="27">
        <v>1.1805555555555555E-2</v>
      </c>
      <c r="F17" s="27">
        <v>3.4722222222222224E-2</v>
      </c>
      <c r="G17" s="27">
        <v>0.12291666666666667</v>
      </c>
      <c r="H17" s="27">
        <v>0.27152777777777776</v>
      </c>
      <c r="I17" s="27">
        <v>0.27916666666666667</v>
      </c>
      <c r="J17" s="27">
        <v>0.3430555555555555</v>
      </c>
      <c r="K17" s="27">
        <v>0.37291666666666662</v>
      </c>
      <c r="L17" s="27"/>
      <c r="M17" s="27"/>
      <c r="N17" s="27"/>
      <c r="O17" s="27"/>
      <c r="P17" s="27">
        <v>0.38472222222222219</v>
      </c>
    </row>
    <row r="18" spans="2:16" ht="14.15" customHeight="1" x14ac:dyDescent="0.45">
      <c r="B18" s="34" t="s">
        <v>43</v>
      </c>
      <c r="C18" s="26">
        <v>14819</v>
      </c>
      <c r="D18" s="26">
        <v>14820</v>
      </c>
      <c r="E18" s="26">
        <v>14826</v>
      </c>
      <c r="F18" s="26">
        <v>14841</v>
      </c>
      <c r="G18" s="26">
        <v>14899</v>
      </c>
      <c r="H18" s="26">
        <v>14996</v>
      </c>
      <c r="I18" s="26">
        <v>15001</v>
      </c>
      <c r="J18" s="26">
        <v>15042</v>
      </c>
      <c r="K18" s="26">
        <v>15058</v>
      </c>
      <c r="L18" s="26"/>
      <c r="M18" s="26"/>
      <c r="N18" s="26"/>
      <c r="O18" s="26"/>
      <c r="P18" s="26">
        <v>15068</v>
      </c>
    </row>
    <row r="19" spans="2:16" ht="14.15" customHeight="1" thickBot="1" x14ac:dyDescent="0.5">
      <c r="B19" s="13" t="s">
        <v>44</v>
      </c>
      <c r="C19" s="28"/>
      <c r="D19" s="26">
        <v>14825</v>
      </c>
      <c r="E19" s="29">
        <v>14840</v>
      </c>
      <c r="F19" s="29">
        <v>14898</v>
      </c>
      <c r="G19" s="26">
        <v>14995</v>
      </c>
      <c r="H19" s="29">
        <v>15000</v>
      </c>
      <c r="I19" s="29">
        <v>15041</v>
      </c>
      <c r="J19" s="29">
        <v>15057</v>
      </c>
      <c r="K19" s="29">
        <v>15067</v>
      </c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6</v>
      </c>
      <c r="E20" s="32">
        <f t="shared" si="0"/>
        <v>15</v>
      </c>
      <c r="F20" s="32">
        <f t="shared" si="0"/>
        <v>58</v>
      </c>
      <c r="G20" s="32">
        <f t="shared" si="0"/>
        <v>97</v>
      </c>
      <c r="H20" s="32">
        <f t="shared" si="0"/>
        <v>5</v>
      </c>
      <c r="I20" s="32">
        <f t="shared" si="0"/>
        <v>41</v>
      </c>
      <c r="J20" s="32">
        <f t="shared" ref="J20:O20" si="1">IF(ISNUMBER(J18),J19-J18+1,"")</f>
        <v>16</v>
      </c>
      <c r="K20" s="32">
        <f t="shared" si="1"/>
        <v>10</v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3" t="s">
        <v>46</v>
      </c>
      <c r="C22" s="34" t="s">
        <v>22</v>
      </c>
      <c r="D22" s="34" t="s">
        <v>24</v>
      </c>
      <c r="E22" s="34" t="s">
        <v>47</v>
      </c>
      <c r="F22" s="134" t="s">
        <v>48</v>
      </c>
      <c r="G22" s="134"/>
      <c r="H22" s="134"/>
      <c r="I22" s="134"/>
      <c r="J22" s="34" t="s">
        <v>22</v>
      </c>
      <c r="K22" s="34" t="s">
        <v>24</v>
      </c>
      <c r="L22" s="34" t="s">
        <v>47</v>
      </c>
      <c r="M22" s="134" t="s">
        <v>48</v>
      </c>
      <c r="N22" s="134"/>
      <c r="O22" s="134"/>
      <c r="P22" s="134"/>
    </row>
    <row r="23" spans="2:16" ht="13.5" customHeight="1" x14ac:dyDescent="0.45">
      <c r="B23" s="133"/>
      <c r="C23" s="116"/>
      <c r="D23" s="116"/>
      <c r="E23" s="113" t="s">
        <v>173</v>
      </c>
      <c r="F23" s="135"/>
      <c r="G23" s="136"/>
      <c r="H23" s="136"/>
      <c r="I23" s="137"/>
      <c r="J23" s="116"/>
      <c r="K23" s="116"/>
      <c r="L23" s="113" t="s">
        <v>174</v>
      </c>
      <c r="M23" s="132"/>
      <c r="N23" s="132"/>
      <c r="O23" s="132"/>
      <c r="P23" s="132"/>
    </row>
    <row r="24" spans="2:16" ht="13.5" customHeight="1" x14ac:dyDescent="0.45">
      <c r="B24" s="133"/>
      <c r="C24" s="116"/>
      <c r="D24" s="116"/>
      <c r="E24" s="113" t="s">
        <v>175</v>
      </c>
      <c r="F24" s="135"/>
      <c r="G24" s="136"/>
      <c r="H24" s="136"/>
      <c r="I24" s="137"/>
      <c r="J24" s="116"/>
      <c r="K24" s="116"/>
      <c r="L24" s="113" t="s">
        <v>176</v>
      </c>
      <c r="M24" s="132"/>
      <c r="N24" s="132"/>
      <c r="O24" s="132"/>
      <c r="P24" s="132"/>
    </row>
    <row r="25" spans="2:16" ht="13.5" customHeight="1" x14ac:dyDescent="0.45">
      <c r="B25" s="133"/>
      <c r="C25" s="116"/>
      <c r="D25" s="116"/>
      <c r="E25" s="113" t="s">
        <v>176</v>
      </c>
      <c r="F25" s="135"/>
      <c r="G25" s="136"/>
      <c r="H25" s="136"/>
      <c r="I25" s="137"/>
      <c r="J25" s="116"/>
      <c r="K25" s="116"/>
      <c r="L25" s="113" t="s">
        <v>175</v>
      </c>
      <c r="M25" s="132"/>
      <c r="N25" s="132"/>
      <c r="O25" s="132"/>
      <c r="P25" s="132"/>
    </row>
    <row r="26" spans="2:16" ht="13.5" customHeight="1" x14ac:dyDescent="0.45">
      <c r="B26" s="133"/>
      <c r="C26" s="116"/>
      <c r="D26" s="116"/>
      <c r="E26" s="113" t="s">
        <v>174</v>
      </c>
      <c r="F26" s="135"/>
      <c r="G26" s="136"/>
      <c r="H26" s="136"/>
      <c r="I26" s="137"/>
      <c r="J26" s="116"/>
      <c r="K26" s="116"/>
      <c r="L26" s="113" t="s">
        <v>173</v>
      </c>
      <c r="M26" s="132"/>
      <c r="N26" s="132"/>
      <c r="O26" s="132"/>
      <c r="P26" s="13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4" t="s">
        <v>49</v>
      </c>
      <c r="C28" s="124"/>
      <c r="D28" s="12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/>
      <c r="D30" s="42">
        <v>8.3333333333333329E-2</v>
      </c>
      <c r="E30" s="42">
        <v>6.25E-2</v>
      </c>
      <c r="F30" s="42"/>
      <c r="G30" s="42"/>
      <c r="H30" s="42"/>
      <c r="I30" s="42"/>
      <c r="J30" s="42"/>
      <c r="K30" s="43"/>
      <c r="L30" s="42"/>
      <c r="M30" s="42"/>
      <c r="N30" s="42">
        <v>0.15277777777777776</v>
      </c>
      <c r="O30" s="44"/>
      <c r="P30" s="45">
        <f>SUM(C30:J30,L30:N30)</f>
        <v>0.29861111111111105</v>
      </c>
    </row>
    <row r="31" spans="2:16" ht="14.15" customHeight="1" x14ac:dyDescent="0.45">
      <c r="B31" s="36" t="s">
        <v>164</v>
      </c>
      <c r="C31" s="46"/>
      <c r="D31" s="7">
        <v>0.24444444444444446</v>
      </c>
      <c r="E31" s="7">
        <v>6.3888888888888884E-2</v>
      </c>
      <c r="F31" s="7"/>
      <c r="G31" s="7"/>
      <c r="H31" s="7"/>
      <c r="I31" s="7"/>
      <c r="J31" s="7"/>
      <c r="K31" s="7">
        <v>5.2777777777777778E-2</v>
      </c>
      <c r="L31" s="7"/>
      <c r="M31" s="7"/>
      <c r="N31" s="7"/>
      <c r="O31" s="47"/>
      <c r="P31" s="45">
        <f>SUM(C31:N31)</f>
        <v>0.3611111111111111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>
        <v>7.6388888888888886E-3</v>
      </c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7.6388888888888886E-3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N34" si="2">D31-D32-D33</f>
        <v>0.23680555555555557</v>
      </c>
      <c r="E34" s="108">
        <f t="shared" si="2"/>
        <v>6.3888888888888884E-2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5.2777777777777778E-2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0.35347222222222224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62" t="s">
        <v>66</v>
      </c>
      <c r="C36" s="146" t="s">
        <v>186</v>
      </c>
      <c r="D36" s="147"/>
      <c r="E36" s="146"/>
      <c r="F36" s="147"/>
      <c r="G36" s="146"/>
      <c r="H36" s="147"/>
      <c r="I36" s="146"/>
      <c r="J36" s="147"/>
      <c r="K36" s="146"/>
      <c r="L36" s="147"/>
      <c r="M36" s="148"/>
      <c r="N36" s="148"/>
      <c r="O36" s="146"/>
      <c r="P36" s="147"/>
    </row>
    <row r="37" spans="2:16" ht="18" customHeight="1" x14ac:dyDescent="0.45">
      <c r="B37" s="163"/>
      <c r="C37" s="148"/>
      <c r="D37" s="148"/>
      <c r="E37" s="146"/>
      <c r="F37" s="147"/>
      <c r="G37" s="149"/>
      <c r="H37" s="148"/>
      <c r="I37" s="148"/>
      <c r="J37" s="148"/>
      <c r="K37" s="148"/>
      <c r="L37" s="148"/>
      <c r="M37" s="148"/>
      <c r="N37" s="148"/>
      <c r="O37" s="148"/>
      <c r="P37" s="148"/>
    </row>
    <row r="38" spans="2:16" ht="18" customHeight="1" x14ac:dyDescent="0.45">
      <c r="B38" s="163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45">
      <c r="B39" s="163"/>
      <c r="C39" s="148"/>
      <c r="D39" s="148"/>
      <c r="E39" s="148"/>
      <c r="F39" s="148"/>
      <c r="G39" s="148"/>
      <c r="H39" s="148"/>
      <c r="I39" s="149"/>
      <c r="J39" s="148"/>
      <c r="K39" s="148"/>
      <c r="L39" s="148"/>
      <c r="M39" s="148"/>
      <c r="N39" s="148"/>
      <c r="O39" s="148"/>
      <c r="P39" s="148"/>
    </row>
    <row r="40" spans="2:16" ht="18" customHeight="1" x14ac:dyDescent="0.45">
      <c r="B40" s="163"/>
      <c r="C40" s="148"/>
      <c r="D40" s="148"/>
      <c r="E40" s="148"/>
      <c r="F40" s="148"/>
      <c r="G40" s="149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45">
      <c r="B41" s="164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50" t="s">
        <v>67</v>
      </c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2"/>
    </row>
    <row r="44" spans="2:16" ht="14.15" customHeight="1" x14ac:dyDescent="0.45">
      <c r="B44" s="153" t="s">
        <v>190</v>
      </c>
      <c r="C44" s="154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5"/>
    </row>
    <row r="45" spans="2:16" ht="14.15" customHeight="1" x14ac:dyDescent="0.45">
      <c r="B45" s="156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8"/>
    </row>
    <row r="46" spans="2:16" ht="14.15" customHeight="1" x14ac:dyDescent="0.45">
      <c r="B46" s="159"/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1"/>
    </row>
    <row r="47" spans="2:16" ht="14.15" customHeight="1" x14ac:dyDescent="0.45">
      <c r="B47" s="159"/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1"/>
    </row>
    <row r="48" spans="2:16" ht="14.15" customHeight="1" x14ac:dyDescent="0.45">
      <c r="B48" s="156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1"/>
    </row>
    <row r="49" spans="2:16" ht="14.15" customHeight="1" x14ac:dyDescent="0.45">
      <c r="B49" s="159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1"/>
    </row>
    <row r="50" spans="2:16" ht="14.15" customHeight="1" x14ac:dyDescent="0.45">
      <c r="B50" s="159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1"/>
    </row>
    <row r="51" spans="2:16" ht="14.15" customHeight="1" x14ac:dyDescent="0.45">
      <c r="B51" s="159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1"/>
    </row>
    <row r="52" spans="2:16" ht="14.15" customHeight="1" thickBot="1" x14ac:dyDescent="0.5">
      <c r="B52" s="178"/>
      <c r="C52" s="179"/>
      <c r="D52" s="160"/>
      <c r="E52" s="160"/>
      <c r="F52" s="160"/>
      <c r="G52" s="179"/>
      <c r="H52" s="179"/>
      <c r="I52" s="179"/>
      <c r="J52" s="179"/>
      <c r="K52" s="179"/>
      <c r="L52" s="179"/>
      <c r="M52" s="179"/>
      <c r="N52" s="179"/>
      <c r="O52" s="179"/>
      <c r="P52" s="180"/>
    </row>
    <row r="53" spans="2:16" ht="14.15" customHeight="1" thickTop="1" thickBot="1" x14ac:dyDescent="0.5">
      <c r="B53" s="138" t="s">
        <v>166</v>
      </c>
      <c r="C53" s="139"/>
      <c r="D53" s="111">
        <v>1.42</v>
      </c>
      <c r="E53" s="111">
        <v>0.64</v>
      </c>
      <c r="F53" s="111">
        <v>0.56999999999999995</v>
      </c>
      <c r="G53" s="139"/>
      <c r="H53" s="139"/>
      <c r="I53" s="139"/>
      <c r="J53" s="139"/>
      <c r="K53" s="139"/>
      <c r="L53" s="139"/>
      <c r="M53" s="139"/>
      <c r="N53" s="139"/>
      <c r="O53" s="139"/>
      <c r="P53" s="140"/>
    </row>
    <row r="54" spans="2:16" ht="14.15" customHeight="1" thickTop="1" thickBot="1" x14ac:dyDescent="0.5">
      <c r="B54" s="141" t="s">
        <v>177</v>
      </c>
      <c r="C54" s="142"/>
      <c r="D54" s="142"/>
      <c r="E54" s="143"/>
      <c r="F54" s="111"/>
      <c r="G54" s="144"/>
      <c r="H54" s="144"/>
      <c r="I54" s="144"/>
      <c r="J54" s="144"/>
      <c r="K54" s="144"/>
      <c r="L54" s="144"/>
      <c r="M54" s="144"/>
      <c r="N54" s="144"/>
      <c r="O54" s="144"/>
      <c r="P54" s="145"/>
    </row>
    <row r="55" spans="2:16" ht="13.5" customHeight="1" thickTop="1" x14ac:dyDescent="0.45"/>
    <row r="56" spans="2:16" ht="17.25" customHeight="1" x14ac:dyDescent="0.45">
      <c r="B56" s="165" t="s">
        <v>68</v>
      </c>
      <c r="C56" s="16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66" t="s">
        <v>69</v>
      </c>
      <c r="C57" s="167"/>
      <c r="D57" s="167"/>
      <c r="E57" s="167"/>
      <c r="F57" s="167"/>
      <c r="G57" s="167"/>
      <c r="H57" s="167"/>
      <c r="I57" s="167"/>
      <c r="J57" s="167"/>
      <c r="K57" s="167"/>
      <c r="L57" s="167"/>
      <c r="M57" s="168"/>
      <c r="N57" s="169" t="s">
        <v>70</v>
      </c>
      <c r="O57" s="167"/>
      <c r="P57" s="170"/>
    </row>
    <row r="58" spans="2:16" ht="17.149999999999999" customHeight="1" x14ac:dyDescent="0.45">
      <c r="B58" s="171" t="s">
        <v>71</v>
      </c>
      <c r="C58" s="172"/>
      <c r="D58" s="173"/>
      <c r="E58" s="171" t="s">
        <v>72</v>
      </c>
      <c r="F58" s="172"/>
      <c r="G58" s="173"/>
      <c r="H58" s="172" t="s">
        <v>73</v>
      </c>
      <c r="I58" s="172"/>
      <c r="J58" s="172"/>
      <c r="K58" s="174" t="s">
        <v>74</v>
      </c>
      <c r="L58" s="172"/>
      <c r="M58" s="175"/>
      <c r="N58" s="176"/>
      <c r="O58" s="172"/>
      <c r="P58" s="177"/>
    </row>
    <row r="59" spans="2:16" ht="20.149999999999999" customHeight="1" x14ac:dyDescent="0.45">
      <c r="B59" s="181" t="s">
        <v>75</v>
      </c>
      <c r="C59" s="182"/>
      <c r="D59" s="57" t="b">
        <v>1</v>
      </c>
      <c r="E59" s="181" t="s">
        <v>76</v>
      </c>
      <c r="F59" s="182"/>
      <c r="G59" s="57" t="b">
        <v>1</v>
      </c>
      <c r="H59" s="183" t="s">
        <v>77</v>
      </c>
      <c r="I59" s="182"/>
      <c r="J59" s="57" t="b">
        <v>1</v>
      </c>
      <c r="K59" s="183" t="s">
        <v>78</v>
      </c>
      <c r="L59" s="182"/>
      <c r="M59" s="57" t="b">
        <v>1</v>
      </c>
      <c r="N59" s="184" t="s">
        <v>79</v>
      </c>
      <c r="O59" s="182"/>
      <c r="P59" s="57" t="b">
        <v>1</v>
      </c>
    </row>
    <row r="60" spans="2:16" ht="20.149999999999999" customHeight="1" x14ac:dyDescent="0.45">
      <c r="B60" s="181" t="s">
        <v>80</v>
      </c>
      <c r="C60" s="182"/>
      <c r="D60" s="57" t="b">
        <v>1</v>
      </c>
      <c r="E60" s="181" t="s">
        <v>81</v>
      </c>
      <c r="F60" s="182"/>
      <c r="G60" s="57" t="b">
        <v>1</v>
      </c>
      <c r="H60" s="183" t="s">
        <v>82</v>
      </c>
      <c r="I60" s="182"/>
      <c r="J60" s="57" t="b">
        <v>1</v>
      </c>
      <c r="K60" s="183" t="s">
        <v>83</v>
      </c>
      <c r="L60" s="182"/>
      <c r="M60" s="57" t="b">
        <v>1</v>
      </c>
      <c r="N60" s="184" t="s">
        <v>84</v>
      </c>
      <c r="O60" s="182"/>
      <c r="P60" s="57" t="b">
        <v>1</v>
      </c>
    </row>
    <row r="61" spans="2:16" ht="20.149999999999999" customHeight="1" x14ac:dyDescent="0.45">
      <c r="B61" s="181" t="s">
        <v>85</v>
      </c>
      <c r="C61" s="182"/>
      <c r="D61" s="57" t="b">
        <v>1</v>
      </c>
      <c r="E61" s="181" t="s">
        <v>86</v>
      </c>
      <c r="F61" s="182"/>
      <c r="G61" s="57" t="b">
        <v>1</v>
      </c>
      <c r="H61" s="183" t="s">
        <v>87</v>
      </c>
      <c r="I61" s="182"/>
      <c r="J61" s="57" t="b">
        <v>1</v>
      </c>
      <c r="K61" s="183" t="s">
        <v>88</v>
      </c>
      <c r="L61" s="182"/>
      <c r="M61" s="57" t="b">
        <v>1</v>
      </c>
      <c r="N61" s="184" t="s">
        <v>89</v>
      </c>
      <c r="O61" s="182"/>
      <c r="P61" s="57" t="b">
        <v>1</v>
      </c>
    </row>
    <row r="62" spans="2:16" ht="20.149999999999999" customHeight="1" x14ac:dyDescent="0.45">
      <c r="B62" s="183" t="s">
        <v>87</v>
      </c>
      <c r="C62" s="182"/>
      <c r="D62" s="57" t="b">
        <v>1</v>
      </c>
      <c r="E62" s="181" t="s">
        <v>90</v>
      </c>
      <c r="F62" s="182"/>
      <c r="G62" s="57" t="b">
        <v>1</v>
      </c>
      <c r="H62" s="183" t="s">
        <v>91</v>
      </c>
      <c r="I62" s="182"/>
      <c r="J62" s="57" t="b">
        <v>0</v>
      </c>
      <c r="K62" s="183" t="s">
        <v>92</v>
      </c>
      <c r="L62" s="182"/>
      <c r="M62" s="57" t="b">
        <v>1</v>
      </c>
      <c r="N62" s="184" t="s">
        <v>82</v>
      </c>
      <c r="O62" s="182"/>
      <c r="P62" s="57" t="b">
        <v>1</v>
      </c>
    </row>
    <row r="63" spans="2:16" ht="20.149999999999999" customHeight="1" x14ac:dyDescent="0.45">
      <c r="B63" s="183" t="s">
        <v>93</v>
      </c>
      <c r="C63" s="182"/>
      <c r="D63" s="57" t="b">
        <v>1</v>
      </c>
      <c r="E63" s="181" t="s">
        <v>94</v>
      </c>
      <c r="F63" s="182"/>
      <c r="G63" s="57" t="b">
        <v>1</v>
      </c>
      <c r="H63" s="67"/>
      <c r="I63" s="68"/>
      <c r="J63" s="69"/>
      <c r="K63" s="183" t="s">
        <v>95</v>
      </c>
      <c r="L63" s="182"/>
      <c r="M63" s="57" t="b">
        <v>1</v>
      </c>
      <c r="N63" s="184" t="s">
        <v>162</v>
      </c>
      <c r="O63" s="182"/>
      <c r="P63" s="57" t="b">
        <v>1</v>
      </c>
    </row>
    <row r="64" spans="2:16" ht="20.149999999999999" customHeight="1" x14ac:dyDescent="0.45">
      <c r="B64" s="183" t="s">
        <v>96</v>
      </c>
      <c r="C64" s="182"/>
      <c r="D64" s="57" t="b">
        <v>0</v>
      </c>
      <c r="E64" s="181" t="s">
        <v>97</v>
      </c>
      <c r="F64" s="182"/>
      <c r="G64" s="57" t="b">
        <v>1</v>
      </c>
      <c r="H64" s="70"/>
      <c r="I64" s="71"/>
      <c r="J64" s="72"/>
      <c r="K64" s="191" t="s">
        <v>98</v>
      </c>
      <c r="L64" s="192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81" t="s">
        <v>161</v>
      </c>
      <c r="F65" s="182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85" t="s">
        <v>104</v>
      </c>
      <c r="C69" s="185"/>
      <c r="D69" s="80"/>
      <c r="E69" s="80"/>
      <c r="F69" s="187" t="s">
        <v>105</v>
      </c>
      <c r="G69" s="189" t="s">
        <v>106</v>
      </c>
      <c r="H69" s="80"/>
      <c r="I69" s="185" t="s">
        <v>107</v>
      </c>
      <c r="J69" s="185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86"/>
      <c r="C70" s="186"/>
      <c r="D70" s="84"/>
      <c r="E70" s="85"/>
      <c r="F70" s="188"/>
      <c r="G70" s="190"/>
      <c r="H70" s="86"/>
      <c r="I70" s="186"/>
      <c r="J70" s="186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-84.6</v>
      </c>
      <c r="D72" s="59">
        <v>-98.1</v>
      </c>
      <c r="E72" s="99" t="s">
        <v>117</v>
      </c>
      <c r="F72" s="59">
        <v>22.4</v>
      </c>
      <c r="G72" s="59">
        <v>17.600000000000001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-76.3</v>
      </c>
      <c r="D73" s="59">
        <v>-94.5</v>
      </c>
      <c r="E73" s="101" t="s">
        <v>121</v>
      </c>
      <c r="F73" s="60">
        <v>29.4</v>
      </c>
      <c r="G73" s="60">
        <v>30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-113.5</v>
      </c>
      <c r="D74" s="59">
        <v>-144.1</v>
      </c>
      <c r="E74" s="101" t="s">
        <v>126</v>
      </c>
      <c r="F74" s="61">
        <v>20</v>
      </c>
      <c r="G74" s="61">
        <v>20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-29.4</v>
      </c>
      <c r="D75" s="59">
        <v>-43.8</v>
      </c>
      <c r="E75" s="101" t="s">
        <v>131</v>
      </c>
      <c r="F75" s="61">
        <v>10</v>
      </c>
      <c r="G75" s="61">
        <v>10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33.200000000000003</v>
      </c>
      <c r="D76" s="59">
        <v>27.4</v>
      </c>
      <c r="E76" s="101" t="s">
        <v>136</v>
      </c>
      <c r="F76" s="61">
        <v>10</v>
      </c>
      <c r="G76" s="61">
        <v>10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28.6</v>
      </c>
      <c r="D77" s="59">
        <v>23.2</v>
      </c>
      <c r="E77" s="101" t="s">
        <v>141</v>
      </c>
      <c r="F77" s="61">
        <v>250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26.5</v>
      </c>
      <c r="D78" s="59">
        <v>21.2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25</v>
      </c>
      <c r="D79" s="59">
        <v>19.7</v>
      </c>
      <c r="E79" s="99" t="s">
        <v>151</v>
      </c>
      <c r="F79" s="59">
        <v>27.8</v>
      </c>
      <c r="G79" s="59">
        <v>29.4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0.75800000000000001</v>
      </c>
      <c r="D80" s="63">
        <v>1E-3</v>
      </c>
      <c r="E80" s="101" t="s">
        <v>156</v>
      </c>
      <c r="F80" s="60">
        <v>23.2</v>
      </c>
      <c r="G80" s="60">
        <v>16.899999999999999</v>
      </c>
      <c r="H80" s="100"/>
      <c r="I80" s="97" t="s">
        <v>157</v>
      </c>
      <c r="J80" s="58">
        <v>2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8" t="s">
        <v>160</v>
      </c>
      <c r="C84" s="128"/>
    </row>
    <row r="85" spans="2:16" ht="15" customHeight="1" x14ac:dyDescent="0.45">
      <c r="B85" s="129" t="s">
        <v>179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</row>
    <row r="86" spans="2:16" ht="15" customHeight="1" x14ac:dyDescent="0.45">
      <c r="B86" s="117" t="s">
        <v>188</v>
      </c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9"/>
    </row>
    <row r="87" spans="2:16" ht="15" customHeight="1" x14ac:dyDescent="0.45">
      <c r="B87" s="117" t="s">
        <v>189</v>
      </c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9"/>
    </row>
    <row r="88" spans="2:16" ht="15" customHeight="1" x14ac:dyDescent="0.45">
      <c r="B88" s="117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9"/>
    </row>
    <row r="89" spans="2:16" ht="15" customHeight="1" x14ac:dyDescent="0.45">
      <c r="B89" s="123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9"/>
    </row>
    <row r="90" spans="2:16" ht="15" customHeight="1" x14ac:dyDescent="0.45"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9"/>
    </row>
    <row r="91" spans="2:16" ht="15" customHeight="1" x14ac:dyDescent="0.45"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9"/>
    </row>
    <row r="92" spans="2:16" ht="15" customHeight="1" x14ac:dyDescent="0.45"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9"/>
    </row>
    <row r="93" spans="2:16" ht="15" customHeight="1" x14ac:dyDescent="0.45"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9"/>
    </row>
    <row r="94" spans="2:16" ht="15" customHeight="1" x14ac:dyDescent="0.45"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9"/>
    </row>
    <row r="95" spans="2:16" ht="15" customHeight="1" x14ac:dyDescent="0.45">
      <c r="B95" s="117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9"/>
    </row>
    <row r="96" spans="2:16" ht="15" customHeight="1" x14ac:dyDescent="0.45">
      <c r="B96" s="117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9"/>
    </row>
    <row r="97" spans="2:16" ht="15" customHeight="1" x14ac:dyDescent="0.45"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9"/>
    </row>
    <row r="98" spans="2:16" ht="15" customHeight="1" x14ac:dyDescent="0.45">
      <c r="B98" s="117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9"/>
    </row>
    <row r="99" spans="2:16" ht="15" customHeight="1" x14ac:dyDescent="0.45">
      <c r="B99" s="120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2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2025-11-23T09:24:36Z</dcterms:modified>
</cp:coreProperties>
</file>