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D88FF2E5-7909-493E-AA41-8E4BF250361C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<sst xmlns="http://schemas.openxmlformats.org/spreadsheetml/2006/main" count="207" uniqueCount="191">
  <si>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</si>
  <si>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</si>
  <si>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</si>
  <si>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</si>
  <si>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</si>
  <si>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</si>
  <si>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</si>
  <si>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</si>
  <si>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</si>
  <si>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</si>
  <si>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</si>
  <si>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</si>
  <si>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</si>
  <si>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</si>
  <si>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</si>
  <si>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</si>
  <si>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</si>
  <si>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</si>
  <si>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</si>
  <si>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</si>
  <si>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</si>
  <si>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</si>
  <si>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</si>
  <si>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</si>
  <si>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</si>
  <si>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</si>
  <si>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</si>
  <si>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</si>
  <si>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</si>
  <si>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</si>
  <si>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</si>
  <si>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</si>
  <si>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</si>
  <si>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</si>
  <si>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</si>
  <si>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</si>
  <si>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</si>
  <si>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</si>
  <si>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</si>
  <si>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</si>
  <si>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</si>
  <si>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</si>
  <si>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</si>
  <si>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</si>
  <si>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</si>
  <si>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</si>
  <si>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</si>
  <si>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</si>
  <si>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</si>
  <si>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</si>
  <si>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</si>
  <si>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</si>
  <si>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</si>
  <si>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</si>
  <si>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</si>
  <si>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</si>
  <si>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</si>
  <si>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</si>
  <si>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</si>
  <si>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</si>
  <si>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</si>
  <si>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</si>
  <si>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</si>
  <si>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</si>
  <si>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</si>
  <si>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</si>
  <si>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</si>
  <si>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</si>
  <si>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</si>
  <si>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</si>
  <si>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</si>
  <si>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</si>
  <si>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</si>
  <si>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</si>
  <si>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</si>
  <si>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</si>
  <si>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</si>
  <si>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</si>
  <si>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</si>
  <si>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</si>
  <si>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</si>
  <si>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</si>
  <si>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</si>
  <si>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</si>
  <si>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</si>
  <si>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</si>
  <si>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</si>
  <si>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</si>
  <si>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</si>
  <si>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</si>
  <si>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</si>
  <si>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</si>
  <si>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</si>
  <si>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</si>
  <si>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</si>
  <si>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</si>
  <si>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</si>
  <si>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</si>
  <si>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</si>
  <si>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</si>
  <si>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</si>
  <si>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</si>
  <si>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</si>
  <si>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</si>
  <si>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</si>
  <si>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</si>
  <si>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</si>
  <si>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</si>
  <si>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</si>
  <si>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</si>
  <si>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</si>
  <si>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</si>
  <si>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</si>
  <si>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</si>
  <si>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</si>
  <si>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</si>
  <si>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</si>
  <si>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</si>
  <si>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</si>
  <si>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</si>
  <si>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</si>
  <si>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</si>
  <si>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</si>
  <si>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</si>
  <si>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</si>
  <si>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</si>
  <si>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</si>
  <si>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</si>
  <si>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</si>
  <si>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</si>
  <si>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</si>
  <si>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</si>
  <si>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</si>
  <si>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</si>
  <si>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</si>
  <si>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</si>
  <si>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</si>
  <si>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</si>
  <si>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</si>
  <si>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</si>
  <si>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</si>
  <si>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</si>
  <si>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</si>
  <si>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</si>
  <si>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</si>
  <si>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</si>
  <si>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</si>
  <si>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</si>
  <si>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</si>
  <si>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</si>
  <si>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</si>
  <si>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</si>
  <si>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</si>
  <si>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</si>
  <si>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</si>
  <si>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</si>
  <si>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</si>
  <si>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</si>
  <si>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</si>
  <si>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</si>
  <si>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</si>
  <si>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</si>
  <si>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</si>
  <si>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</si>
  <si>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</si>
  <si>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</si>
  <si>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</si>
  <si>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</si>
  <si>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</si>
  <si>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</si>
  <si>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</si>
  <si>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</si>
  <si>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</si>
  <si>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</si>
  <si>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</si>
  <si>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</si>
  <si>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</si>
  <si>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</si>
  <si>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</si>
  <si>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1. 월령 40% 이하로 방풍막 제거</t>
    <phoneticPr fontId="3" type="noConversion"/>
  </si>
  <si>
    <t>TMT</t>
    <phoneticPr fontId="3" type="noConversion"/>
  </si>
  <si>
    <t>ALL</t>
    <phoneticPr fontId="3" type="noConversion"/>
  </si>
  <si>
    <t>KAMP</t>
    <phoneticPr fontId="3" type="noConversion"/>
  </si>
  <si>
    <t>KSP</t>
    <phoneticPr fontId="3" type="noConversion"/>
  </si>
  <si>
    <t>허정환</t>
    <phoneticPr fontId="3" type="noConversion"/>
  </si>
  <si>
    <t>DIR-KSP</t>
    <phoneticPr fontId="3" type="noConversion"/>
  </si>
  <si>
    <t>N</t>
    <phoneticPr fontId="3" type="noConversion"/>
  </si>
  <si>
    <t>M_014406-014407:N</t>
    <phoneticPr fontId="3" type="noConversion"/>
  </si>
  <si>
    <t>M_014492-014493:K</t>
    <phoneticPr fontId="3" type="noConversion"/>
  </si>
  <si>
    <t>SW</t>
    <phoneticPr fontId="3" type="noConversion"/>
  </si>
  <si>
    <t>C_014439-014564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</si>
</sst>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E67" sqref="E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8">
        <v>45982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100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4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1.1111111111111112E-2</v>
      </c>
      <c r="D9" s="8">
        <v>1.7</v>
      </c>
      <c r="E9" s="8">
        <v>13.9</v>
      </c>
      <c r="F9" s="8">
        <v>26</v>
      </c>
      <c r="G9" s="35" t="s">
        <v>186</v>
      </c>
      <c r="H9" s="8">
        <v>0.9</v>
      </c>
      <c r="I9" s="35">
        <v>0.5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0.1986111111111111</v>
      </c>
      <c r="D10" s="8">
        <v>1.2</v>
      </c>
      <c r="E10" s="8">
        <v>13.2</v>
      </c>
      <c r="F10" s="8">
        <v>23</v>
      </c>
      <c r="G10" s="114" t="s">
        <v>186</v>
      </c>
      <c r="H10" s="8">
        <v>0.7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0.36249999999999999</v>
      </c>
      <c r="D11" s="14">
        <v>1.2</v>
      </c>
      <c r="E11" s="14">
        <v>12</v>
      </c>
      <c r="F11" s="14">
        <v>31</v>
      </c>
      <c r="G11" s="114" t="s">
        <v>189</v>
      </c>
      <c r="H11" s="8">
        <v>0.1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24.351388888888888</v>
      </c>
      <c r="D12" s="18">
        <f>AVERAGE(D9:D11)</f>
        <v>1.3666666666666665</v>
      </c>
      <c r="E12" s="18">
        <f>AVERAGE(E9:E11)</f>
        <v>13.033333333333333</v>
      </c>
      <c r="F12" s="19">
        <f>AVERAGE(F9:F11)</f>
        <v>26.666666666666668</v>
      </c>
      <c r="G12" s="20"/>
      <c r="H12" s="21">
        <f>AVERAGE(H9:H11)</f>
        <v>0.56666666666666676</v>
      </c>
      <c r="I12" s="22"/>
      <c r="J12" s="23">
        <f>AVERAGE(J9:J11)</f>
        <v>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183</v>
      </c>
      <c r="G16" s="26" t="s">
        <v>185</v>
      </c>
      <c r="H16" s="26" t="s">
        <v>182</v>
      </c>
      <c r="I16" s="26" t="s">
        <v>180</v>
      </c>
      <c r="J16" s="26" t="s">
        <v>181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0.9555555555555556</v>
      </c>
      <c r="D17" s="27">
        <v>0.95694444444444438</v>
      </c>
      <c r="E17" s="27">
        <v>1.1111111111111112E-2</v>
      </c>
      <c r="F17" s="27">
        <v>3.2638888888888891E-2</v>
      </c>
      <c r="G17" s="27">
        <v>0.12222222222222223</v>
      </c>
      <c r="H17" s="27">
        <v>0.28125</v>
      </c>
      <c r="I17" s="27">
        <v>0.34097222222222223</v>
      </c>
      <c r="J17" s="27">
        <v>0.36249999999999999</v>
      </c>
      <c r="K17" s="27"/>
      <c r="L17" s="27"/>
      <c r="M17" s="27"/>
      <c r="N17" s="27"/>
      <c r="O17" s="27"/>
      <c r="P17" s="27">
        <v>0.3666666666666667</v>
      </c>
    </row>
    <row r="18" spans="2:16" ht="14.15" customHeight="1" x14ac:dyDescent="0.45">
      <c r="B18" s="34" t="s">
        <v>43</v>
      </c>
      <c r="C18" s="26">
        <v>14326</v>
      </c>
      <c r="D18" s="26">
        <v>14327</v>
      </c>
      <c r="E18" s="26">
        <v>14333</v>
      </c>
      <c r="F18" s="26">
        <v>14347</v>
      </c>
      <c r="G18" s="26">
        <v>14408</v>
      </c>
      <c r="H18" s="26">
        <v>14515</v>
      </c>
      <c r="I18" s="26">
        <v>14551</v>
      </c>
      <c r="J18" s="26">
        <v>14565</v>
      </c>
      <c r="K18" s="26"/>
      <c r="L18" s="26"/>
      <c r="M18" s="26"/>
      <c r="N18" s="26"/>
      <c r="O18" s="26"/>
      <c r="P18" s="26">
        <v>14570</v>
      </c>
    </row>
    <row r="19" spans="2:16" ht="14.15" customHeight="1" thickBot="1" x14ac:dyDescent="0.5">
      <c r="B19" s="13" t="s">
        <v>44</v>
      </c>
      <c r="C19" s="28"/>
      <c r="D19" s="26">
        <v>14332</v>
      </c>
      <c r="E19" s="29">
        <v>14346</v>
      </c>
      <c r="F19" s="29">
        <v>14407</v>
      </c>
      <c r="G19" s="26">
        <v>14514</v>
      </c>
      <c r="H19" s="29">
        <v>14550</v>
      </c>
      <c r="I19" s="29">
        <v>14564</v>
      </c>
      <c r="J19" s="29">
        <v>14569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6</v>
      </c>
      <c r="E20" s="32">
        <f t="shared" si="0"/>
        <v>14</v>
      </c>
      <c r="F20" s="32">
        <f t="shared" si="0"/>
        <v>61</v>
      </c>
      <c r="G20" s="32">
        <f t="shared" si="0"/>
        <v>107</v>
      </c>
      <c r="H20" s="32">
        <f t="shared" si="0"/>
        <v>36</v>
      </c>
      <c r="I20" s="32">
        <f t="shared" si="0"/>
        <v>14</v>
      </c>
      <c r="J20" s="32">
        <f t="shared" ref="J20:O20" si="1">IF(ISNUMBER(J18),J19-J18+1,"")</f>
        <v>5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6"/>
      <c r="D23" s="116"/>
      <c r="E23" s="113" t="s">
        <v>173</v>
      </c>
      <c r="F23" s="162"/>
      <c r="G23" s="163"/>
      <c r="H23" s="163"/>
      <c r="I23" s="164"/>
      <c r="J23" s="116"/>
      <c r="K23" s="116"/>
      <c r="L23" s="113" t="s">
        <v>174</v>
      </c>
      <c r="M23" s="178"/>
      <c r="N23" s="178"/>
      <c r="O23" s="178"/>
      <c r="P23" s="178"/>
    </row>
    <row r="24" spans="2:16" ht="13.5" customHeight="1" x14ac:dyDescent="0.45">
      <c r="B24" s="179"/>
      <c r="C24" s="116"/>
      <c r="D24" s="116"/>
      <c r="E24" s="113" t="s">
        <v>175</v>
      </c>
      <c r="F24" s="162"/>
      <c r="G24" s="163"/>
      <c r="H24" s="163"/>
      <c r="I24" s="164"/>
      <c r="J24" s="116"/>
      <c r="K24" s="116"/>
      <c r="L24" s="113" t="s">
        <v>176</v>
      </c>
      <c r="M24" s="178"/>
      <c r="N24" s="178"/>
      <c r="O24" s="178"/>
      <c r="P24" s="178"/>
    </row>
    <row r="25" spans="2:16" ht="13.5" customHeight="1" x14ac:dyDescent="0.45">
      <c r="B25" s="179"/>
      <c r="C25" s="116"/>
      <c r="D25" s="116"/>
      <c r="E25" s="113" t="s">
        <v>176</v>
      </c>
      <c r="F25" s="162"/>
      <c r="G25" s="163"/>
      <c r="H25" s="163"/>
      <c r="I25" s="164"/>
      <c r="J25" s="116"/>
      <c r="K25" s="116"/>
      <c r="L25" s="113" t="s">
        <v>175</v>
      </c>
      <c r="M25" s="178"/>
      <c r="N25" s="178"/>
      <c r="O25" s="178"/>
      <c r="P25" s="178"/>
    </row>
    <row r="26" spans="2:16" ht="13.5" customHeight="1" x14ac:dyDescent="0.45">
      <c r="B26" s="179"/>
      <c r="C26" s="116"/>
      <c r="D26" s="116"/>
      <c r="E26" s="113" t="s">
        <v>174</v>
      </c>
      <c r="F26" s="162"/>
      <c r="G26" s="163"/>
      <c r="H26" s="163"/>
      <c r="I26" s="164"/>
      <c r="J26" s="116"/>
      <c r="K26" s="116"/>
      <c r="L26" s="113" t="s">
        <v>173</v>
      </c>
      <c r="M26" s="178"/>
      <c r="N26" s="178"/>
      <c r="O26" s="178"/>
      <c r="P26" s="17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0.15486111111111112</v>
      </c>
      <c r="O30" s="44"/>
      <c r="P30" s="45">
        <f>SUM(C30:J30,L30:N30)</f>
        <v>0.30069444444444443</v>
      </c>
    </row>
    <row r="31" spans="2:16" ht="14.15" customHeight="1" x14ac:dyDescent="0.45">
      <c r="B31" s="36" t="s">
        <v>164</v>
      </c>
      <c r="C31" s="46"/>
      <c r="D31" s="7">
        <v>0.24861111111111112</v>
      </c>
      <c r="E31" s="7">
        <v>5.9722222222222225E-2</v>
      </c>
      <c r="F31" s="7"/>
      <c r="G31" s="7"/>
      <c r="H31" s="7"/>
      <c r="I31" s="7"/>
      <c r="J31" s="7"/>
      <c r="K31" s="7">
        <v>4.3055555555555562E-2</v>
      </c>
      <c r="L31" s="7"/>
      <c r="M31" s="7"/>
      <c r="N31" s="7"/>
      <c r="O31" s="47"/>
      <c r="P31" s="45">
        <f>SUM(C31:N31)</f>
        <v>0.35138888888888892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0.24861111111111112</v>
      </c>
      <c r="E34" s="108">
        <f t="shared" si="2"/>
        <v>5.9722222222222225E-2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4.3055555555555562E-2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0.35138888888888892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5" t="s">
        <v>187</v>
      </c>
      <c r="D36" s="166"/>
      <c r="E36" s="165" t="s">
        <v>190</v>
      </c>
      <c r="F36" s="166"/>
      <c r="G36" s="165" t="s">
        <v>188</v>
      </c>
      <c r="H36" s="166"/>
      <c r="I36" s="165"/>
      <c r="J36" s="166"/>
      <c r="K36" s="165"/>
      <c r="L36" s="166"/>
      <c r="M36" s="157"/>
      <c r="N36" s="157"/>
      <c r="O36" s="165"/>
      <c r="P36" s="166"/>
    </row>
    <row r="37" spans="2:16" ht="18" customHeight="1" x14ac:dyDescent="0.4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2.12</v>
      </c>
      <c r="E53" s="111">
        <v>0.91</v>
      </c>
      <c r="F53" s="111">
        <v>1.67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/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-161.1</v>
      </c>
      <c r="D72" s="59">
        <v>-163.9</v>
      </c>
      <c r="E72" s="99" t="s">
        <v>117</v>
      </c>
      <c r="F72" s="59">
        <v>19.3</v>
      </c>
      <c r="G72" s="59">
        <v>18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-164.8</v>
      </c>
      <c r="D73" s="59">
        <v>-166.2</v>
      </c>
      <c r="E73" s="101" t="s">
        <v>121</v>
      </c>
      <c r="F73" s="60">
        <v>24.1</v>
      </c>
      <c r="G73" s="60">
        <v>27.1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-187.9</v>
      </c>
      <c r="D74" s="59">
        <v>-195.8</v>
      </c>
      <c r="E74" s="101" t="s">
        <v>126</v>
      </c>
      <c r="F74" s="61">
        <v>5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-102.3</v>
      </c>
      <c r="D75" s="59">
        <v>-111.4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29.9</v>
      </c>
      <c r="D76" s="59">
        <v>26.3</v>
      </c>
      <c r="E76" s="101" t="s">
        <v>136</v>
      </c>
      <c r="F76" s="61">
        <v>10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25.4</v>
      </c>
      <c r="D77" s="59">
        <v>22.4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23.2</v>
      </c>
      <c r="D78" s="59">
        <v>20.5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21.6</v>
      </c>
      <c r="D79" s="59">
        <v>19.100000000000001</v>
      </c>
      <c r="E79" s="99" t="s">
        <v>151</v>
      </c>
      <c r="F79" s="59">
        <v>23.5</v>
      </c>
      <c r="G79" s="59">
        <v>14.2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1.1400000000000001E-4</v>
      </c>
      <c r="D80" s="63">
        <v>9.5500000000000004E-5</v>
      </c>
      <c r="E80" s="101" t="s">
        <v>156</v>
      </c>
      <c r="F80" s="60">
        <v>21.5</v>
      </c>
      <c r="G80" s="60">
        <v>35.799999999999997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1" t="s">
        <v>160</v>
      </c>
      <c r="C84" s="171"/>
    </row>
    <row r="85" spans="2:16" ht="15" customHeight="1" x14ac:dyDescent="0.45">
      <c r="B85" s="172" t="s">
        <v>179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4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4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4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4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4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4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4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4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4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4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4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4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4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2025-11-21T08:53:32Z</dcterms:modified>
</cp:coreProperties>
</file>