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C410CE98-7967-46B9-B704-E680A0029D6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<sst xmlns="http://schemas.openxmlformats.org/spreadsheetml/2006/main" count="207" uniqueCount="190">
  <si>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</si>
  <si>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</si>
  <si>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</si>
  <si>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</si>
  <si>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</si>
  <si>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</si>
  <si>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</si>
  <si>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</si>
  <si>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</si>
  <si>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</si>
  <si>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</si>
  <si>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</si>
  <si>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</si>
  <si>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</si>
  <si>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</si>
  <si>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</si>
  <si>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</si>
  <si>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</si>
  <si>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</si>
  <si>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</si>
  <si>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</si>
  <si>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</si>
  <si>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</si>
  <si>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</si>
  <si>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</si>
  <si>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</si>
  <si>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</si>
  <si>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</si>
  <si>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</si>
  <si>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</si>
  <si>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</si>
  <si>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</si>
  <si>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</si>
  <si>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</si>
  <si>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</si>
  <si>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</si>
  <si>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</si>
  <si>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</si>
  <si>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</si>
  <si>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</si>
  <si>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</si>
  <si>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</si>
  <si>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</si>
  <si>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</si>
  <si>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</si>
  <si>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</si>
  <si>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</si>
  <si>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</si>
  <si>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</si>
  <si>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</si>
  <si>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</si>
  <si>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</si>
  <si>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</si>
  <si>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</si>
  <si>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</si>
  <si>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</si>
  <si>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</si>
  <si>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</si>
  <si>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</si>
  <si>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</si>
  <si>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</si>
  <si>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</si>
  <si>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</si>
  <si>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</si>
  <si>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</si>
  <si>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</si>
  <si>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</si>
  <si>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</si>
  <si>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</si>
  <si>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</si>
  <si>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</si>
  <si>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</si>
  <si>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</si>
  <si>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</si>
  <si>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</si>
  <si>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</si>
  <si>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</si>
  <si>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</si>
  <si>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</si>
  <si>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</si>
  <si>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</si>
  <si>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</si>
  <si>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</si>
  <si>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</si>
  <si>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</si>
  <si>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</si>
  <si>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</si>
  <si>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</si>
  <si>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</si>
  <si>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</si>
  <si>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</si>
  <si>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</si>
  <si>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</si>
  <si>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</si>
  <si>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</si>
  <si>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</si>
  <si>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</si>
  <si>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</si>
  <si>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</si>
  <si>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</si>
  <si>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</si>
  <si>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</si>
  <si>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</si>
  <si>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</si>
  <si>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</si>
  <si>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</si>
  <si>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</si>
  <si>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</si>
  <si>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</si>
  <si>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</si>
  <si>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</si>
  <si>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</si>
  <si>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</si>
  <si>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</si>
  <si>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</si>
  <si>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</si>
  <si>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</si>
  <si>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</si>
  <si>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</si>
  <si>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</si>
  <si>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</si>
  <si>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</si>
  <si>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</si>
  <si>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</si>
  <si>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</si>
  <si>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</si>
  <si>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</si>
  <si>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</si>
  <si>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</si>
  <si>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</si>
  <si>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</si>
  <si>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</si>
  <si>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</si>
  <si>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</si>
  <si>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</si>
  <si>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</si>
  <si>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</si>
  <si>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</si>
  <si>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</si>
  <si>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</si>
  <si>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</si>
  <si>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</si>
  <si>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</si>
  <si>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</si>
  <si>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</si>
  <si>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</si>
  <si>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</si>
  <si>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</si>
  <si>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</si>
  <si>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</si>
  <si>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</si>
  <si>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</si>
  <si>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</si>
  <si>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</si>
  <si>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</si>
  <si>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</si>
  <si>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</si>
  <si>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</si>
  <si>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</si>
  <si>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</si>
  <si>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</si>
  <si>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</si>
  <si>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</si>
  <si>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</si>
  <si>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</si>
  <si>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</si>
  <si>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</si>
  <si>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</si>
  <si>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</si>
  <si>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</si>
  <si>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</si>
  <si>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</si>
  <si>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</si>
  <si>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</si>
  <si>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</si>
  <si>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</si>
  <si>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</si>
  <si>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</si>
  <si>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</si>
  <si>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</si>
  <si>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TMT</t>
    <phoneticPr fontId="3" type="noConversion"/>
  </si>
  <si>
    <t>ALL</t>
    <phoneticPr fontId="3" type="noConversion"/>
  </si>
  <si>
    <t>KSP</t>
    <phoneticPr fontId="3" type="noConversion"/>
  </si>
  <si>
    <t>허정환</t>
    <phoneticPr fontId="3" type="noConversion"/>
  </si>
  <si>
    <t>DIR-KSP</t>
    <phoneticPr fontId="3" type="noConversion"/>
  </si>
  <si>
    <t>20s/15k 50s/22k 60s/15k</t>
    <phoneticPr fontId="3" type="noConversion"/>
  </si>
  <si>
    <t>30s/13k 60s/20k</t>
    <phoneticPr fontId="3" type="noConversion"/>
  </si>
  <si>
    <t>TNE-KSP</t>
    <phoneticPr fontId="3" type="noConversion"/>
  </si>
  <si>
    <t>N</t>
    <phoneticPr fontId="3" type="noConversion"/>
  </si>
  <si>
    <t>M_014225-014226:N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</si>
</sst>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45981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9.0277777777777787E-3</v>
      </c>
      <c r="D9" s="8">
        <v>1.3</v>
      </c>
      <c r="E9" s="8">
        <v>14.8</v>
      </c>
      <c r="F9" s="8">
        <v>39</v>
      </c>
      <c r="G9" s="35" t="s">
        <v>188</v>
      </c>
      <c r="H9" s="8">
        <v>4</v>
      </c>
      <c r="I9" s="35">
        <v>0.1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0.2076388888888889</v>
      </c>
      <c r="D10" s="8">
        <v>2.1</v>
      </c>
      <c r="E10" s="8">
        <v>13.7</v>
      </c>
      <c r="F10" s="8">
        <v>36</v>
      </c>
      <c r="G10" s="114" t="s">
        <v>188</v>
      </c>
      <c r="H10" s="8">
        <v>2.4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0.36319444444444443</v>
      </c>
      <c r="D11" s="14">
        <v>1</v>
      </c>
      <c r="E11" s="14">
        <v>13.5</v>
      </c>
      <c r="F11" s="14">
        <v>16</v>
      </c>
      <c r="G11" s="114" t="s">
        <v>188</v>
      </c>
      <c r="H11" s="8">
        <v>4.7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24.354166666666668</v>
      </c>
      <c r="D12" s="18">
        <f>AVERAGE(D9:D11)</f>
        <v>1.4666666666666668</v>
      </c>
      <c r="E12" s="18">
        <f>AVERAGE(E9:E11)</f>
        <v>14</v>
      </c>
      <c r="F12" s="19">
        <f>AVERAGE(F9:F11)</f>
        <v>30.333333333333332</v>
      </c>
      <c r="G12" s="20"/>
      <c r="H12" s="21">
        <f>AVERAGE(H9:H11)</f>
        <v>3.7000000000000006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184</v>
      </c>
      <c r="H16" s="26" t="s">
        <v>187</v>
      </c>
      <c r="I16" s="26" t="s">
        <v>180</v>
      </c>
      <c r="J16" s="26" t="s">
        <v>181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0.96458333333333324</v>
      </c>
      <c r="D17" s="27">
        <v>0.96597222222222223</v>
      </c>
      <c r="E17" s="27">
        <v>9.0277777777777787E-3</v>
      </c>
      <c r="F17" s="27">
        <v>3.5416666666666666E-2</v>
      </c>
      <c r="G17" s="27">
        <v>0.12152777777777778</v>
      </c>
      <c r="H17" s="27">
        <v>0.31805555555555554</v>
      </c>
      <c r="I17" s="27">
        <v>0.34236111111111112</v>
      </c>
      <c r="J17" s="27">
        <v>0.36319444444444443</v>
      </c>
      <c r="K17" s="27"/>
      <c r="L17" s="27"/>
      <c r="M17" s="27"/>
      <c r="N17" s="27"/>
      <c r="O17" s="27"/>
      <c r="P17" s="27">
        <v>0.37361111111111112</v>
      </c>
    </row>
    <row r="18" spans="2:16" ht="14.15" customHeight="1" x14ac:dyDescent="0.45">
      <c r="B18" s="34" t="s">
        <v>43</v>
      </c>
      <c r="C18" s="26">
        <v>14072</v>
      </c>
      <c r="D18" s="26">
        <v>14073</v>
      </c>
      <c r="E18" s="26">
        <v>14083</v>
      </c>
      <c r="F18" s="26">
        <v>14100</v>
      </c>
      <c r="G18" s="26">
        <v>14158</v>
      </c>
      <c r="H18" s="26">
        <v>14290</v>
      </c>
      <c r="I18" s="26">
        <v>14306</v>
      </c>
      <c r="J18" s="26">
        <v>14319</v>
      </c>
      <c r="K18" s="26"/>
      <c r="L18" s="26"/>
      <c r="M18" s="26"/>
      <c r="N18" s="26"/>
      <c r="O18" s="26"/>
      <c r="P18" s="26">
        <v>14325</v>
      </c>
    </row>
    <row r="19" spans="2:16" ht="14.15" customHeight="1" thickBot="1" x14ac:dyDescent="0.5">
      <c r="B19" s="13" t="s">
        <v>44</v>
      </c>
      <c r="C19" s="28"/>
      <c r="D19" s="26">
        <v>14082</v>
      </c>
      <c r="E19" s="29">
        <v>14099</v>
      </c>
      <c r="F19" s="29">
        <v>14157</v>
      </c>
      <c r="G19" s="26">
        <v>14289</v>
      </c>
      <c r="H19" s="29">
        <v>14305</v>
      </c>
      <c r="I19" s="29">
        <v>14318</v>
      </c>
      <c r="J19" s="29">
        <v>14324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10</v>
      </c>
      <c r="E20" s="32">
        <f t="shared" si="0"/>
        <v>17</v>
      </c>
      <c r="F20" s="32">
        <f t="shared" si="0"/>
        <v>58</v>
      </c>
      <c r="G20" s="32">
        <f t="shared" si="0"/>
        <v>132</v>
      </c>
      <c r="H20" s="32">
        <f t="shared" si="0"/>
        <v>16</v>
      </c>
      <c r="I20" s="32">
        <f t="shared" si="0"/>
        <v>13</v>
      </c>
      <c r="J20" s="32">
        <f t="shared" ref="J20:O20" si="1">IF(ISNUMBER(J18),J19-J18+1,"")</f>
        <v>6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>
        <v>0.99444444444444446</v>
      </c>
      <c r="D24" s="116">
        <v>0.99722222222222223</v>
      </c>
      <c r="E24" s="113" t="s">
        <v>175</v>
      </c>
      <c r="F24" s="162" t="s">
        <v>185</v>
      </c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>
        <v>0.99930555555555556</v>
      </c>
      <c r="D26" s="116">
        <v>6.9444444444444447E-4</v>
      </c>
      <c r="E26" s="113" t="s">
        <v>174</v>
      </c>
      <c r="F26" s="162" t="s">
        <v>186</v>
      </c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>
        <v>2.0833333333333332E-2</v>
      </c>
      <c r="M30" s="42"/>
      <c r="N30" s="42">
        <v>0.19722222222222222</v>
      </c>
      <c r="O30" s="44"/>
      <c r="P30" s="45">
        <f>SUM(C30:J30,L30:N30)</f>
        <v>0.30138888888888887</v>
      </c>
    </row>
    <row r="31" spans="2:16" ht="14.15" customHeight="1" x14ac:dyDescent="0.45">
      <c r="B31" s="36" t="s">
        <v>164</v>
      </c>
      <c r="C31" s="46"/>
      <c r="D31" s="7">
        <v>0.30694444444444441</v>
      </c>
      <c r="E31" s="7"/>
      <c r="F31" s="7"/>
      <c r="G31" s="7"/>
      <c r="H31" s="7"/>
      <c r="I31" s="7"/>
      <c r="J31" s="7"/>
      <c r="K31" s="7">
        <v>4.7222222222222221E-2</v>
      </c>
      <c r="L31" s="7"/>
      <c r="M31" s="7"/>
      <c r="N31" s="7"/>
      <c r="O31" s="47"/>
      <c r="P31" s="45">
        <f>SUM(C31:N31)</f>
        <v>0.35416666666666663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0.30694444444444441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4.7222222222222221E-2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0.35416666666666663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189</v>
      </c>
      <c r="D36" s="166"/>
      <c r="E36" s="165"/>
      <c r="F36" s="166"/>
      <c r="G36" s="165"/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0.32</v>
      </c>
      <c r="E53" s="111">
        <v>0.59</v>
      </c>
      <c r="F53" s="111">
        <v>0.69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-160.69999999999999</v>
      </c>
      <c r="D72" s="59">
        <v>-163.6</v>
      </c>
      <c r="E72" s="99" t="s">
        <v>117</v>
      </c>
      <c r="F72" s="59"/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-163.6</v>
      </c>
      <c r="D73" s="59">
        <v>-165.6</v>
      </c>
      <c r="E73" s="101" t="s">
        <v>121</v>
      </c>
      <c r="F73" s="60"/>
      <c r="G73" s="60">
        <v>21.7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-188.1</v>
      </c>
      <c r="D74" s="59">
        <v>-190.8</v>
      </c>
      <c r="E74" s="101" t="s">
        <v>126</v>
      </c>
      <c r="F74" s="61"/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-101.1</v>
      </c>
      <c r="D75" s="59">
        <v>-111.1</v>
      </c>
      <c r="E75" s="101" t="s">
        <v>131</v>
      </c>
      <c r="F75" s="61"/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30.8</v>
      </c>
      <c r="D76" s="59">
        <v>26.9</v>
      </c>
      <c r="E76" s="101" t="s">
        <v>136</v>
      </c>
      <c r="F76" s="61"/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26.2</v>
      </c>
      <c r="D77" s="59">
        <v>23</v>
      </c>
      <c r="E77" s="101" t="s">
        <v>141</v>
      </c>
      <c r="F77" s="61"/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24.1</v>
      </c>
      <c r="D78" s="59">
        <v>21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22.4</v>
      </c>
      <c r="D79" s="59">
        <v>19.5</v>
      </c>
      <c r="E79" s="99" t="s">
        <v>151</v>
      </c>
      <c r="F79" s="59"/>
      <c r="G79" s="59">
        <v>14.3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1.01E-4</v>
      </c>
      <c r="D80" s="63">
        <v>9.8099999999999999E-5</v>
      </c>
      <c r="E80" s="101" t="s">
        <v>156</v>
      </c>
      <c r="F80" s="60"/>
      <c r="G80" s="60">
        <v>20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179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2025-11-20T09:07:46Z</dcterms:modified>
</cp:coreProperties>
</file>