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1월\"/>
    </mc:Choice>
  </mc:AlternateContent>
  <xr:revisionPtr revIDLastSave="0" documentId="13_ncr:1_{E16A2CC7-1A7A-4E9D-92B6-7CB272C313B9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<sst xmlns="http://schemas.openxmlformats.org/spreadsheetml/2006/main" count="213" uniqueCount="198">
  <si>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</si>
  <si>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</si>
  <si>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</si>
  <si>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</si>
  <si>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</si>
  <si>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</si>
  <si>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</si>
  <si>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</si>
  <si>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</si>
  <si>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</si>
  <si>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</si>
  <si>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</si>
  <si>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</si>
  <si>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</si>
  <si>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</si>
  <si>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</si>
  <si>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</si>
  <si>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</si>
  <si>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</si>
  <si>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</si>
  <si>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</si>
  <si>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</si>
  <si>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</si>
  <si>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</si>
  <si>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</si>
  <si>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</si>
  <si>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</si>
  <si>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</si>
  <si>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</si>
  <si>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</si>
  <si>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</si>
  <si>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</si>
  <si>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</si>
  <si>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</si>
  <si>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</si>
  <si>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</si>
  <si>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</si>
  <si>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</si>
  <si>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</si>
  <si>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</si>
  <si>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</si>
  <si>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</si>
  <si>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</si>
  <si>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</si>
  <si>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</si>
  <si>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</si>
  <si>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</si>
  <si>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</si>
  <si>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</si>
  <si>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</si>
  <si>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</si>
  <si>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</si>
  <si>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</si>
  <si>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</si>
  <si>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</si>
  <si>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</si>
  <si>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</si>
  <si>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</si>
  <si>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</si>
  <si>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</si>
  <si>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</si>
  <si>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</si>
  <si>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</si>
  <si>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</si>
  <si>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</si>
  <si>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</si>
  <si>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</si>
  <si>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</si>
  <si>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</si>
  <si>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</si>
  <si>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</si>
  <si>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</si>
  <si>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</si>
  <si>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</si>
  <si>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</si>
  <si>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</si>
  <si>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</si>
  <si>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</si>
  <si>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</si>
  <si>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</si>
  <si>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</si>
  <si>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</si>
  <si>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</si>
  <si>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</si>
  <si>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</si>
  <si>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</si>
  <si>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</si>
  <si>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</si>
  <si>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</si>
  <si>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</si>
  <si>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</si>
  <si>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</si>
  <si>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</si>
  <si>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</si>
  <si>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</si>
  <si>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</si>
  <si>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</si>
  <si>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</si>
  <si>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</si>
  <si>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</si>
  <si>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</si>
  <si>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</si>
  <si>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</si>
  <si>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</si>
  <si>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</si>
  <si>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</si>
  <si>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</si>
  <si>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</si>
  <si>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</si>
  <si>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</si>
  <si>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</si>
  <si>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</si>
  <si>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</si>
  <si>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</si>
  <si>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</si>
  <si>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</si>
  <si>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</si>
  <si>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</si>
  <si>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</si>
  <si>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</si>
  <si>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</si>
  <si>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</si>
  <si>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</si>
  <si>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</si>
  <si>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</si>
  <si>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</si>
  <si>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</si>
  <si>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</si>
  <si>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</si>
  <si>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</si>
  <si>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</si>
  <si>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</si>
  <si>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</si>
  <si>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</si>
  <si>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</si>
  <si>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</si>
  <si>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</si>
  <si>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</si>
  <si>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</si>
  <si>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</si>
  <si>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</si>
  <si>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</si>
  <si>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</si>
  <si>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</si>
  <si>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</si>
  <si>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</si>
  <si>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</si>
  <si>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</si>
  <si>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</si>
  <si>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</si>
  <si>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</si>
  <si>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</si>
  <si>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</si>
  <si>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</si>
  <si>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</si>
  <si>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</si>
  <si>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</si>
  <si>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</si>
  <si>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</si>
  <si>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</si>
  <si>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</si>
  <si>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</si>
  <si>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</si>
  <si>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</si>
  <si>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</si>
  <si>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</si>
  <si>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</si>
  <si>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</si>
  <si>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</si>
  <si>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</si>
  <si>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</si>
  <si>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</si>
  <si>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</si>
  <si>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</si>
  <si>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</si>
  <si>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</si>
  <si>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</si>
  <si>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</si>
  <si>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</si>
  <si>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>박다운</t>
    <phoneticPr fontId="3" type="noConversion"/>
  </si>
  <si>
    <t>1. 월령 40% 이하로 방풍막 제거</t>
    <phoneticPr fontId="3" type="noConversion"/>
  </si>
  <si>
    <t>TMT</t>
    <phoneticPr fontId="3" type="noConversion"/>
  </si>
  <si>
    <t>DIR-KSP</t>
    <phoneticPr fontId="3" type="noConversion"/>
  </si>
  <si>
    <t>ALL</t>
    <phoneticPr fontId="3" type="noConversion"/>
  </si>
  <si>
    <t>KAMP</t>
    <phoneticPr fontId="3" type="noConversion"/>
  </si>
  <si>
    <t>KSP</t>
    <phoneticPr fontId="3" type="noConversion"/>
  </si>
  <si>
    <t>E_012845-012846</t>
    <phoneticPr fontId="3" type="noConversion"/>
  </si>
  <si>
    <t>S</t>
    <phoneticPr fontId="3" type="noConversion"/>
  </si>
  <si>
    <t>E_013018</t>
    <phoneticPr fontId="3" type="noConversion"/>
  </si>
  <si>
    <t>1. [E_012845-012846] 미러커버 닫은 상태로 flat 촬영</t>
    <phoneticPr fontId="3" type="noConversion"/>
  </si>
  <si>
    <t>M_013039-013042:K</t>
    <phoneticPr fontId="3" type="noConversion"/>
  </si>
  <si>
    <t xml:space="preserve">30s/3k 40s/3k 50s/21k </t>
    <phoneticPr fontId="3" type="noConversion"/>
  </si>
  <si>
    <t>30s/21k 40s/19k 50s/16k</t>
    <phoneticPr fontId="3" type="noConversion"/>
  </si>
  <si>
    <t xml:space="preserve">60s/17k 50s/21k 40s/23k </t>
    <phoneticPr fontId="3" type="noConversion"/>
  </si>
  <si>
    <t>50s/16k 40s/21k 30s/24k</t>
    <phoneticPr fontId="3" type="noConversion"/>
  </si>
  <si>
    <t>N</t>
    <phoneticPr fontId="3" type="noConversion"/>
  </si>
  <si>
    <t>W</t>
    <phoneticPr fontId="3" type="noConversion"/>
  </si>
  <si>
    <t xml:space="preserve">2. [UT 03:13] [E_013018] 우아스코로부터 48km 지점 규모 5.0 지진 발생 : 노출중 발생하여 재촬영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</si>
</sst>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6" zoomScale="145" zoomScaleNormal="145" workbookViewId="0">
      <selection activeCell="C12" sqref="C12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7" t="s">
        <v>0</v>
      </c>
      <c r="C2" s="16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8">
        <v>45976</v>
      </c>
      <c r="D3" s="169"/>
      <c r="E3" s="1"/>
      <c r="F3" s="1"/>
      <c r="G3" s="1"/>
      <c r="H3" s="1"/>
      <c r="I3" s="1"/>
      <c r="J3" s="1"/>
      <c r="K3" s="65" t="s">
        <v>2</v>
      </c>
      <c r="L3" s="170">
        <f>(P31-(P32+P33))/P31*100</f>
        <v>100</v>
      </c>
      <c r="M3" s="170"/>
      <c r="N3" s="65" t="s">
        <v>3</v>
      </c>
      <c r="O3" s="170">
        <f>(P31-P33)/P31*100</f>
        <v>100</v>
      </c>
      <c r="P3" s="170"/>
    </row>
    <row r="4" spans="2:16" ht="14.25" customHeight="1" x14ac:dyDescent="0.45">
      <c r="B4" s="33" t="s">
        <v>4</v>
      </c>
      <c r="C4" s="2" t="s">
        <v>179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7" t="s">
        <v>7</v>
      </c>
      <c r="C7" s="16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2.7777777777777779E-3</v>
      </c>
      <c r="D9" s="8">
        <v>1.8</v>
      </c>
      <c r="E9" s="8">
        <v>14.4</v>
      </c>
      <c r="F9" s="8">
        <v>30</v>
      </c>
      <c r="G9" s="35" t="s">
        <v>187</v>
      </c>
      <c r="H9" s="8">
        <v>1.9</v>
      </c>
      <c r="I9" s="35">
        <v>29.1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0.1875</v>
      </c>
      <c r="D10" s="8">
        <v>1.1000000000000001</v>
      </c>
      <c r="E10" s="8">
        <v>12.3</v>
      </c>
      <c r="F10" s="8">
        <v>37</v>
      </c>
      <c r="G10" s="114" t="s">
        <v>196</v>
      </c>
      <c r="H10" s="8">
        <v>0.3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0.37222222222222223</v>
      </c>
      <c r="D11" s="14">
        <v>1.2</v>
      </c>
      <c r="E11" s="14">
        <v>12.3</v>
      </c>
      <c r="F11" s="14">
        <v>36</v>
      </c>
      <c r="G11" s="114" t="s">
        <v>195</v>
      </c>
      <c r="H11" s="8">
        <v>1.3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24.369444444444447</v>
      </c>
      <c r="D12" s="18">
        <f>AVERAGE(D9:D11)</f>
        <v>1.3666666666666669</v>
      </c>
      <c r="E12" s="18">
        <f>AVERAGE(E9:E11)</f>
        <v>13</v>
      </c>
      <c r="F12" s="19">
        <f>AVERAGE(F9:F11)</f>
        <v>34.333333333333336</v>
      </c>
      <c r="G12" s="20"/>
      <c r="H12" s="21">
        <f>AVERAGE(H9:H11)</f>
        <v>1.1666666666666667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7" t="s">
        <v>26</v>
      </c>
      <c r="C14" s="16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185</v>
      </c>
      <c r="G16" s="26" t="s">
        <v>182</v>
      </c>
      <c r="H16" s="26" t="s">
        <v>184</v>
      </c>
      <c r="I16" s="26" t="s">
        <v>181</v>
      </c>
      <c r="J16" s="26" t="s">
        <v>183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0.93611111111111101</v>
      </c>
      <c r="D17" s="27">
        <v>0.93888888888888899</v>
      </c>
      <c r="E17" s="27">
        <v>2.7777777777777779E-3</v>
      </c>
      <c r="F17" s="27">
        <v>3.1944444444444449E-2</v>
      </c>
      <c r="G17" s="27">
        <v>0.11527777777777777</v>
      </c>
      <c r="H17" s="27">
        <v>0.27916666666666667</v>
      </c>
      <c r="I17" s="27">
        <v>0.34236111111111112</v>
      </c>
      <c r="J17" s="27">
        <v>0.37222222222222223</v>
      </c>
      <c r="K17" s="27"/>
      <c r="L17" s="27"/>
      <c r="M17" s="27"/>
      <c r="N17" s="27"/>
      <c r="O17" s="27"/>
      <c r="P17" s="27">
        <v>0.38472222222222219</v>
      </c>
    </row>
    <row r="18" spans="2:16" ht="14.15" customHeight="1" x14ac:dyDescent="0.45">
      <c r="B18" s="34" t="s">
        <v>43</v>
      </c>
      <c r="C18" s="26">
        <v>12839</v>
      </c>
      <c r="D18" s="26">
        <v>12840</v>
      </c>
      <c r="E18" s="26">
        <v>12851</v>
      </c>
      <c r="F18" s="26">
        <v>12863</v>
      </c>
      <c r="G18" s="26">
        <v>12919</v>
      </c>
      <c r="H18" s="26">
        <v>13031</v>
      </c>
      <c r="I18" s="26">
        <v>13069</v>
      </c>
      <c r="J18" s="26">
        <v>13081</v>
      </c>
      <c r="K18" s="26"/>
      <c r="L18" s="26"/>
      <c r="M18" s="26"/>
      <c r="N18" s="26"/>
      <c r="O18" s="26"/>
      <c r="P18" s="26">
        <v>13092</v>
      </c>
    </row>
    <row r="19" spans="2:16" ht="14.15" customHeight="1" thickBot="1" x14ac:dyDescent="0.5">
      <c r="B19" s="13" t="s">
        <v>44</v>
      </c>
      <c r="C19" s="28"/>
      <c r="D19" s="26">
        <v>12850</v>
      </c>
      <c r="E19" s="29">
        <v>12862</v>
      </c>
      <c r="F19" s="29">
        <v>12918</v>
      </c>
      <c r="G19" s="26">
        <v>13030</v>
      </c>
      <c r="H19" s="29">
        <v>13068</v>
      </c>
      <c r="I19" s="29">
        <v>13080</v>
      </c>
      <c r="J19" s="29">
        <v>13091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12</v>
      </c>
      <c r="F20" s="32">
        <f t="shared" si="0"/>
        <v>56</v>
      </c>
      <c r="G20" s="32">
        <f t="shared" si="0"/>
        <v>112</v>
      </c>
      <c r="H20" s="32">
        <f t="shared" si="0"/>
        <v>38</v>
      </c>
      <c r="I20" s="32">
        <f t="shared" si="0"/>
        <v>12</v>
      </c>
      <c r="J20" s="32">
        <f t="shared" ref="J20:O20" si="1">IF(ISNUMBER(J18),J19-J18+1,"")</f>
        <v>11</v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9" t="s">
        <v>46</v>
      </c>
      <c r="C22" s="34" t="s">
        <v>22</v>
      </c>
      <c r="D22" s="34" t="s">
        <v>24</v>
      </c>
      <c r="E22" s="34" t="s">
        <v>47</v>
      </c>
      <c r="F22" s="180" t="s">
        <v>48</v>
      </c>
      <c r="G22" s="180"/>
      <c r="H22" s="180"/>
      <c r="I22" s="180"/>
      <c r="J22" s="34" t="s">
        <v>22</v>
      </c>
      <c r="K22" s="34" t="s">
        <v>24</v>
      </c>
      <c r="L22" s="34" t="s">
        <v>47</v>
      </c>
      <c r="M22" s="180" t="s">
        <v>48</v>
      </c>
      <c r="N22" s="180"/>
      <c r="O22" s="180"/>
      <c r="P22" s="180"/>
    </row>
    <row r="23" spans="2:16" ht="13.5" customHeight="1" x14ac:dyDescent="0.45">
      <c r="B23" s="179"/>
      <c r="C23" s="116">
        <v>0.99097222222222225</v>
      </c>
      <c r="D23" s="116">
        <v>0.99375000000000002</v>
      </c>
      <c r="E23" s="113" t="s">
        <v>173</v>
      </c>
      <c r="F23" s="162" t="s">
        <v>191</v>
      </c>
      <c r="G23" s="163"/>
      <c r="H23" s="163"/>
      <c r="I23" s="164"/>
      <c r="J23" s="116">
        <v>0.37222222222222223</v>
      </c>
      <c r="K23" s="116">
        <v>0.375</v>
      </c>
      <c r="L23" s="113" t="s">
        <v>174</v>
      </c>
      <c r="M23" s="178" t="s">
        <v>193</v>
      </c>
      <c r="N23" s="178"/>
      <c r="O23" s="178"/>
      <c r="P23" s="178"/>
    </row>
    <row r="24" spans="2:16" ht="13.5" customHeight="1" x14ac:dyDescent="0.45">
      <c r="B24" s="179"/>
      <c r="C24" s="116"/>
      <c r="D24" s="116"/>
      <c r="E24" s="113" t="s">
        <v>175</v>
      </c>
      <c r="F24" s="162"/>
      <c r="G24" s="163"/>
      <c r="H24" s="163"/>
      <c r="I24" s="164"/>
      <c r="J24" s="116"/>
      <c r="K24" s="116"/>
      <c r="L24" s="113" t="s">
        <v>176</v>
      </c>
      <c r="M24" s="178"/>
      <c r="N24" s="178"/>
      <c r="O24" s="178"/>
      <c r="P24" s="178"/>
    </row>
    <row r="25" spans="2:16" ht="13.5" customHeight="1" x14ac:dyDescent="0.45">
      <c r="B25" s="179"/>
      <c r="C25" s="116">
        <v>0.99513888888888891</v>
      </c>
      <c r="D25" s="116">
        <v>0.99861111111111101</v>
      </c>
      <c r="E25" s="113" t="s">
        <v>176</v>
      </c>
      <c r="F25" s="162" t="s">
        <v>192</v>
      </c>
      <c r="G25" s="163"/>
      <c r="H25" s="163"/>
      <c r="I25" s="164"/>
      <c r="J25" s="116">
        <v>0.37638888888888888</v>
      </c>
      <c r="K25" s="116">
        <v>0.37916666666666665</v>
      </c>
      <c r="L25" s="113" t="s">
        <v>175</v>
      </c>
      <c r="M25" s="178" t="s">
        <v>194</v>
      </c>
      <c r="N25" s="178"/>
      <c r="O25" s="178"/>
      <c r="P25" s="178"/>
    </row>
    <row r="26" spans="2:16" ht="13.5" customHeight="1" x14ac:dyDescent="0.45">
      <c r="B26" s="179"/>
      <c r="C26" s="116"/>
      <c r="D26" s="116"/>
      <c r="E26" s="113" t="s">
        <v>174</v>
      </c>
      <c r="F26" s="162"/>
      <c r="G26" s="163"/>
      <c r="H26" s="163"/>
      <c r="I26" s="164"/>
      <c r="J26" s="116"/>
      <c r="K26" s="116"/>
      <c r="L26" s="113" t="s">
        <v>173</v>
      </c>
      <c r="M26" s="178"/>
      <c r="N26" s="178"/>
      <c r="O26" s="178"/>
      <c r="P26" s="17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7" t="s">
        <v>49</v>
      </c>
      <c r="C28" s="167"/>
      <c r="D28" s="16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>
        <v>8.3333333333333329E-2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>
        <v>0.16180555555555556</v>
      </c>
      <c r="O30" s="44"/>
      <c r="P30" s="45">
        <f>SUM(C30:J30,L30:N30)</f>
        <v>0.30763888888888891</v>
      </c>
    </row>
    <row r="31" spans="2:16" ht="14.15" customHeight="1" x14ac:dyDescent="0.45">
      <c r="B31" s="36" t="s">
        <v>164</v>
      </c>
      <c r="C31" s="46"/>
      <c r="D31" s="7">
        <v>0.24722222222222223</v>
      </c>
      <c r="E31" s="7">
        <v>6.3194444444444442E-2</v>
      </c>
      <c r="F31" s="7"/>
      <c r="G31" s="7"/>
      <c r="H31" s="7"/>
      <c r="I31" s="7"/>
      <c r="J31" s="7"/>
      <c r="K31" s="7">
        <v>5.9027777777777783E-2</v>
      </c>
      <c r="L31" s="7"/>
      <c r="M31" s="7"/>
      <c r="N31" s="7"/>
      <c r="O31" s="47"/>
      <c r="P31" s="45">
        <f>SUM(C31:N31)</f>
        <v>0.36944444444444446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0.24722222222222223</v>
      </c>
      <c r="E34" s="108">
        <f t="shared" si="2"/>
        <v>6.3194444444444442E-2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5.9027777777777783E-2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0.36944444444444446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65" t="s">
        <v>186</v>
      </c>
      <c r="D36" s="166"/>
      <c r="E36" s="165" t="s">
        <v>188</v>
      </c>
      <c r="F36" s="166"/>
      <c r="G36" s="165" t="s">
        <v>190</v>
      </c>
      <c r="H36" s="166"/>
      <c r="I36" s="165"/>
      <c r="J36" s="166"/>
      <c r="K36" s="165"/>
      <c r="L36" s="166"/>
      <c r="M36" s="157"/>
      <c r="N36" s="157"/>
      <c r="O36" s="165"/>
      <c r="P36" s="166"/>
    </row>
    <row r="37" spans="2:16" ht="18" customHeight="1" x14ac:dyDescent="0.45">
      <c r="B37" s="160"/>
      <c r="C37" s="157"/>
      <c r="D37" s="157"/>
      <c r="E37" s="165"/>
      <c r="F37" s="166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189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 t="s">
        <v>197</v>
      </c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>
        <v>1.06</v>
      </c>
      <c r="E53" s="111">
        <v>0.76</v>
      </c>
      <c r="F53" s="111">
        <v>0.84</v>
      </c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177</v>
      </c>
      <c r="C54" s="185"/>
      <c r="D54" s="185"/>
      <c r="E54" s="186"/>
      <c r="F54" s="111"/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-16.600000000000001</v>
      </c>
      <c r="D72" s="59">
        <v>-163.80000000000001</v>
      </c>
      <c r="E72" s="99" t="s">
        <v>117</v>
      </c>
      <c r="F72" s="59">
        <v>19.600000000000001</v>
      </c>
      <c r="G72" s="59">
        <v>18.600000000000001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-164</v>
      </c>
      <c r="D73" s="59">
        <v>-165.8</v>
      </c>
      <c r="E73" s="101" t="s">
        <v>121</v>
      </c>
      <c r="F73" s="60">
        <v>25.8</v>
      </c>
      <c r="G73" s="60">
        <v>32.6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-189.6</v>
      </c>
      <c r="D74" s="59">
        <v>-194.4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-101.7</v>
      </c>
      <c r="D75" s="59">
        <v>-111.5</v>
      </c>
      <c r="E75" s="101" t="s">
        <v>131</v>
      </c>
      <c r="F75" s="61">
        <v>30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31.7</v>
      </c>
      <c r="D76" s="59">
        <v>26.6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27</v>
      </c>
      <c r="D77" s="59">
        <v>22.9</v>
      </c>
      <c r="E77" s="101" t="s">
        <v>141</v>
      </c>
      <c r="F77" s="61">
        <v>245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24.9</v>
      </c>
      <c r="D78" s="59">
        <v>21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23.4</v>
      </c>
      <c r="D79" s="59">
        <v>19.7</v>
      </c>
      <c r="E79" s="99" t="s">
        <v>151</v>
      </c>
      <c r="F79" s="59">
        <v>22.4</v>
      </c>
      <c r="G79" s="59">
        <v>14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1.06E-4</v>
      </c>
      <c r="D80" s="63">
        <v>1.0900000000000001E-4</v>
      </c>
      <c r="E80" s="101" t="s">
        <v>156</v>
      </c>
      <c r="F80" s="60">
        <v>28.2</v>
      </c>
      <c r="G80" s="60">
        <v>40.5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71" t="s">
        <v>160</v>
      </c>
      <c r="C84" s="171"/>
    </row>
    <row r="85" spans="2:16" ht="15" customHeight="1" x14ac:dyDescent="0.45">
      <c r="B85" s="172" t="s">
        <v>180</v>
      </c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4"/>
    </row>
    <row r="86" spans="2:16" ht="15" customHeight="1" x14ac:dyDescent="0.45">
      <c r="B86" s="175"/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7"/>
    </row>
    <row r="87" spans="2:16" ht="15" customHeight="1" x14ac:dyDescent="0.45">
      <c r="B87" s="175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7"/>
    </row>
    <row r="88" spans="2:16" ht="15" customHeight="1" x14ac:dyDescent="0.45">
      <c r="B88" s="175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7"/>
    </row>
    <row r="89" spans="2:16" ht="15" customHeight="1" x14ac:dyDescent="0.45">
      <c r="B89" s="192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7"/>
    </row>
    <row r="90" spans="2:16" ht="15" customHeight="1" x14ac:dyDescent="0.45">
      <c r="B90" s="175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7"/>
    </row>
    <row r="91" spans="2:16" ht="15" customHeight="1" x14ac:dyDescent="0.45">
      <c r="B91" s="175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7"/>
    </row>
    <row r="92" spans="2:16" ht="15" customHeight="1" x14ac:dyDescent="0.45">
      <c r="B92" s="175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7"/>
    </row>
    <row r="93" spans="2:16" ht="15" customHeight="1" x14ac:dyDescent="0.45">
      <c r="B93" s="175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7"/>
    </row>
    <row r="94" spans="2:16" ht="15" customHeight="1" x14ac:dyDescent="0.45">
      <c r="B94" s="175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7"/>
    </row>
    <row r="95" spans="2:16" ht="15" customHeight="1" x14ac:dyDescent="0.45">
      <c r="B95" s="175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7"/>
    </row>
    <row r="96" spans="2:16" ht="15" customHeight="1" x14ac:dyDescent="0.45">
      <c r="B96" s="175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7"/>
    </row>
    <row r="97" spans="2:16" ht="15" customHeight="1" x14ac:dyDescent="0.45">
      <c r="B97" s="175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7"/>
    </row>
    <row r="98" spans="2:16" ht="15" customHeight="1" x14ac:dyDescent="0.45">
      <c r="B98" s="175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7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2025-11-19T09:38:08Z</dcterms:modified>
</cp:coreProperties>
</file>