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F4B540AF-D02F-4337-B082-7B96C03FD85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<sst xmlns="http://schemas.openxmlformats.org/spreadsheetml/2006/main" count="210" uniqueCount="193">
  <si>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</si>
  <si>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</si>
  <si>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</si>
  <si>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</si>
  <si>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</si>
  <si>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</si>
  <si>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</si>
  <si>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</si>
  <si>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</si>
  <si>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</si>
  <si>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</si>
  <si>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</si>
  <si>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</si>
  <si>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</si>
  <si>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</si>
  <si>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</si>
  <si>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</si>
  <si>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</si>
  <si>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</si>
  <si>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</si>
  <si>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</si>
  <si>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</si>
  <si>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</si>
  <si>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</si>
  <si>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</si>
  <si>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</si>
  <si>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</si>
  <si>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</si>
  <si>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</si>
  <si>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</si>
  <si>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</si>
  <si>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</si>
  <si>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</si>
  <si>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</si>
  <si>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</si>
  <si>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</si>
  <si>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</si>
  <si>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</si>
  <si>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</si>
  <si>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</si>
  <si>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</si>
  <si>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</si>
  <si>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</si>
  <si>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</si>
  <si>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</si>
  <si>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</si>
  <si>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</si>
  <si>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</si>
  <si>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</si>
  <si>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</si>
  <si>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</si>
  <si>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</si>
  <si>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</si>
  <si>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</si>
  <si>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</si>
  <si>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</si>
  <si>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</si>
  <si>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</si>
  <si>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</si>
  <si>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</si>
  <si>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</si>
  <si>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</si>
  <si>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</si>
  <si>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</si>
  <si>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</si>
  <si>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</si>
  <si>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</si>
  <si>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</si>
  <si>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</si>
  <si>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</si>
  <si>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</si>
  <si>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</si>
  <si>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</si>
  <si>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</si>
  <si>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</si>
  <si>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</si>
  <si>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</si>
  <si>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</si>
  <si>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</si>
  <si>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</si>
  <si>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</si>
  <si>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</si>
  <si>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</si>
  <si>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</si>
  <si>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</si>
  <si>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</si>
  <si>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</si>
  <si>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</si>
  <si>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</si>
  <si>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</si>
  <si>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</si>
  <si>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</si>
  <si>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</si>
  <si>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</si>
  <si>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</si>
  <si>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</si>
  <si>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</si>
  <si>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</si>
  <si>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</si>
  <si>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</si>
  <si>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</si>
  <si>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</si>
  <si>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</si>
  <si>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</si>
  <si>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</si>
  <si>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</si>
  <si>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</si>
  <si>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</si>
  <si>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</si>
  <si>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</si>
  <si>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</si>
  <si>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</si>
  <si>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</si>
  <si>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</si>
  <si>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</si>
  <si>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</si>
  <si>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</si>
  <si>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</si>
  <si>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</si>
  <si>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</si>
  <si>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</si>
  <si>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</si>
  <si>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</si>
  <si>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</si>
  <si>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</si>
  <si>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</si>
  <si>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</si>
  <si>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</si>
  <si>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</si>
  <si>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</si>
  <si>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</si>
  <si>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</si>
  <si>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</si>
  <si>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</si>
  <si>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</si>
  <si>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</si>
  <si>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</si>
  <si>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</si>
  <si>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</si>
  <si>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</si>
  <si>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</si>
  <si>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</si>
  <si>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</si>
  <si>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</si>
  <si>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</si>
  <si>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</si>
  <si>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</si>
  <si>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</si>
  <si>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</si>
  <si>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</si>
  <si>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</si>
  <si>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</si>
  <si>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</si>
  <si>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</si>
  <si>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</si>
  <si>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</si>
  <si>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</si>
  <si>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</si>
  <si>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</si>
  <si>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</si>
  <si>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</si>
  <si>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</si>
  <si>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</si>
  <si>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</si>
  <si>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</si>
  <si>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</si>
  <si>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</si>
  <si>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</si>
  <si>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</si>
  <si>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</si>
  <si>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</si>
  <si>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</si>
  <si>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</si>
  <si>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</si>
  <si>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</si>
  <si>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</si>
  <si>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</si>
  <si>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</si>
  <si>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</si>
  <si>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TMT</t>
    <phoneticPr fontId="3" type="noConversion"/>
  </si>
  <si>
    <t>S</t>
    <phoneticPr fontId="3" type="noConversion"/>
  </si>
  <si>
    <t>1. 월령 40% 이상으로 방풍막 설치</t>
    <phoneticPr fontId="3" type="noConversion"/>
  </si>
  <si>
    <t>ALL</t>
    <phoneticPr fontId="3" type="noConversion"/>
  </si>
  <si>
    <t>ENG-KSP</t>
    <phoneticPr fontId="3" type="noConversion"/>
  </si>
  <si>
    <t>KSP</t>
    <phoneticPr fontId="3" type="noConversion"/>
  </si>
  <si>
    <t>filter b</t>
    <phoneticPr fontId="3" type="noConversion"/>
  </si>
  <si>
    <t>KAMP</t>
    <phoneticPr fontId="3" type="noConversion"/>
  </si>
  <si>
    <t>T_011727</t>
    <phoneticPr fontId="3" type="noConversion"/>
  </si>
  <si>
    <t>1. [T_011727] 고도로 인한 트레킹 에러 발생</t>
    <phoneticPr fontId="3" type="noConversion"/>
  </si>
  <si>
    <t xml:space="preserve">30s/26k 40s/23k 50s19k </t>
    <phoneticPr fontId="3" type="noConversion"/>
  </si>
  <si>
    <t>30s/19k 40s/21k 50s/17k</t>
    <phoneticPr fontId="3" type="noConversion"/>
  </si>
  <si>
    <t>50s/18k 40s/19k 30s/20k</t>
    <phoneticPr fontId="3" type="noConversion"/>
  </si>
  <si>
    <t>50s/187k 40s/21k 30s/24k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</si>
</sst>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G81" sqref="G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45971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0.99930555555555556</v>
      </c>
      <c r="D9" s="8">
        <v>1.6</v>
      </c>
      <c r="E9" s="8">
        <v>13.4</v>
      </c>
      <c r="F9" s="8">
        <v>29</v>
      </c>
      <c r="G9" s="35" t="s">
        <v>180</v>
      </c>
      <c r="H9" s="8">
        <v>3.2</v>
      </c>
      <c r="I9" s="35">
        <v>79.599999999999994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0.17500000000000002</v>
      </c>
      <c r="D10" s="8">
        <v>1.2</v>
      </c>
      <c r="E10" s="8">
        <v>12.9</v>
      </c>
      <c r="F10" s="8">
        <v>23</v>
      </c>
      <c r="G10" s="114" t="s">
        <v>180</v>
      </c>
      <c r="H10" s="8">
        <v>5.2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0.3743055555555555</v>
      </c>
      <c r="D11" s="14">
        <v>1.2</v>
      </c>
      <c r="E11" s="14">
        <v>11.6</v>
      </c>
      <c r="F11" s="14">
        <v>20</v>
      </c>
      <c r="G11" s="114" t="s">
        <v>180</v>
      </c>
      <c r="H11" s="8">
        <v>3.8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23.375</v>
      </c>
      <c r="D12" s="18">
        <f>AVERAGE(D9:D11)</f>
        <v>1.3333333333333333</v>
      </c>
      <c r="E12" s="18">
        <f>AVERAGE(E9:E11)</f>
        <v>12.633333333333333</v>
      </c>
      <c r="F12" s="19">
        <f>AVERAGE(F9:F11)</f>
        <v>24</v>
      </c>
      <c r="G12" s="20"/>
      <c r="H12" s="21">
        <f>AVERAGE(H9:H11)</f>
        <v>4.0666666666666664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184</v>
      </c>
      <c r="G16" s="26" t="s">
        <v>183</v>
      </c>
      <c r="H16" s="26" t="s">
        <v>186</v>
      </c>
      <c r="I16" s="26" t="s">
        <v>179</v>
      </c>
      <c r="J16" s="26" t="s">
        <v>182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0.93125000000000002</v>
      </c>
      <c r="D17" s="27">
        <v>0.93263888888888891</v>
      </c>
      <c r="E17" s="27">
        <v>0.99930555555555556</v>
      </c>
      <c r="F17" s="27">
        <v>1.9444444444444445E-2</v>
      </c>
      <c r="G17" s="27">
        <v>0.11319444444444444</v>
      </c>
      <c r="H17" s="27">
        <v>0.28333333333333333</v>
      </c>
      <c r="I17" s="27">
        <v>0.35625000000000001</v>
      </c>
      <c r="J17" s="27">
        <v>0.3743055555555555</v>
      </c>
      <c r="K17" s="27"/>
      <c r="L17" s="27"/>
      <c r="M17" s="27"/>
      <c r="N17" s="27"/>
      <c r="O17" s="27"/>
      <c r="P17" s="27">
        <v>0.38819444444444445</v>
      </c>
    </row>
    <row r="18" spans="2:16" ht="14.15" customHeight="1" x14ac:dyDescent="0.45">
      <c r="B18" s="34" t="s">
        <v>43</v>
      </c>
      <c r="C18" s="26">
        <v>11492</v>
      </c>
      <c r="D18" s="26">
        <v>11493</v>
      </c>
      <c r="E18" s="26">
        <v>11504</v>
      </c>
      <c r="F18" s="26">
        <v>11517</v>
      </c>
      <c r="G18" s="26">
        <v>11579</v>
      </c>
      <c r="H18" s="26">
        <v>11695</v>
      </c>
      <c r="I18" s="26">
        <v>11736</v>
      </c>
      <c r="J18" s="26">
        <v>11748</v>
      </c>
      <c r="K18" s="26"/>
      <c r="L18" s="26"/>
      <c r="M18" s="26"/>
      <c r="N18" s="26"/>
      <c r="O18" s="26"/>
      <c r="P18" s="26">
        <v>11759</v>
      </c>
    </row>
    <row r="19" spans="2:16" ht="14.15" customHeight="1" thickBot="1" x14ac:dyDescent="0.5">
      <c r="B19" s="13" t="s">
        <v>44</v>
      </c>
      <c r="C19" s="28"/>
      <c r="D19" s="26">
        <v>11503</v>
      </c>
      <c r="E19" s="29">
        <v>11516</v>
      </c>
      <c r="F19" s="29">
        <v>11578</v>
      </c>
      <c r="G19" s="26">
        <v>11694</v>
      </c>
      <c r="H19" s="29">
        <v>11735</v>
      </c>
      <c r="I19" s="29">
        <v>11747</v>
      </c>
      <c r="J19" s="29">
        <v>11758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13</v>
      </c>
      <c r="F20" s="32">
        <f t="shared" si="0"/>
        <v>62</v>
      </c>
      <c r="G20" s="32">
        <f t="shared" si="0"/>
        <v>116</v>
      </c>
      <c r="H20" s="32">
        <f t="shared" si="0"/>
        <v>41</v>
      </c>
      <c r="I20" s="32">
        <f t="shared" si="0"/>
        <v>12</v>
      </c>
      <c r="J20" s="32">
        <f t="shared" ref="J20:O20" si="1">IF(ISNUMBER(J18),J19-J18+1,"")</f>
        <v>11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>
        <v>0.98888888888888893</v>
      </c>
      <c r="D23" s="116">
        <v>0.99097222222222225</v>
      </c>
      <c r="E23" s="113" t="s">
        <v>173</v>
      </c>
      <c r="F23" s="162" t="s">
        <v>189</v>
      </c>
      <c r="G23" s="163"/>
      <c r="H23" s="163"/>
      <c r="I23" s="164"/>
      <c r="J23" s="116">
        <v>0.3743055555555555</v>
      </c>
      <c r="K23" s="116">
        <v>0.37777777777777777</v>
      </c>
      <c r="L23" s="113" t="s">
        <v>174</v>
      </c>
      <c r="M23" s="178" t="s">
        <v>191</v>
      </c>
      <c r="N23" s="178"/>
      <c r="O23" s="178"/>
      <c r="P23" s="178"/>
    </row>
    <row r="24" spans="2:16" ht="13.5" customHeight="1" x14ac:dyDescent="0.45">
      <c r="B24" s="179"/>
      <c r="C24" s="116"/>
      <c r="D24" s="116"/>
      <c r="E24" s="113" t="s">
        <v>175</v>
      </c>
      <c r="F24" s="162"/>
      <c r="G24" s="163"/>
      <c r="H24" s="163"/>
      <c r="I24" s="164"/>
      <c r="J24" s="116"/>
      <c r="K24" s="116"/>
      <c r="L24" s="113" t="s">
        <v>176</v>
      </c>
      <c r="M24" s="178"/>
      <c r="N24" s="178"/>
      <c r="O24" s="178"/>
      <c r="P24" s="178"/>
    </row>
    <row r="25" spans="2:16" ht="13.5" customHeight="1" x14ac:dyDescent="0.45">
      <c r="B25" s="179"/>
      <c r="C25" s="116">
        <v>0.99236111111111114</v>
      </c>
      <c r="D25" s="116">
        <v>0.99513888888888891</v>
      </c>
      <c r="E25" s="113" t="s">
        <v>176</v>
      </c>
      <c r="F25" s="162" t="s">
        <v>190</v>
      </c>
      <c r="G25" s="163"/>
      <c r="H25" s="163"/>
      <c r="I25" s="164"/>
      <c r="J25" s="116">
        <v>0.37916666666666665</v>
      </c>
      <c r="K25" s="116">
        <v>0.38194444444444442</v>
      </c>
      <c r="L25" s="113" t="s">
        <v>175</v>
      </c>
      <c r="M25" s="178" t="s">
        <v>192</v>
      </c>
      <c r="N25" s="178"/>
      <c r="O25" s="178"/>
      <c r="P25" s="178"/>
    </row>
    <row r="26" spans="2:16" ht="13.5" customHeight="1" x14ac:dyDescent="0.45">
      <c r="B26" s="179"/>
      <c r="C26" s="116"/>
      <c r="D26" s="116"/>
      <c r="E26" s="113" t="s">
        <v>174</v>
      </c>
      <c r="F26" s="162"/>
      <c r="G26" s="163"/>
      <c r="H26" s="163"/>
      <c r="I26" s="164"/>
      <c r="J26" s="116"/>
      <c r="K26" s="116"/>
      <c r="L26" s="113" t="s">
        <v>173</v>
      </c>
      <c r="M26" s="178"/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0.16874999999999998</v>
      </c>
      <c r="P30" s="45">
        <f>SUM(C30:J30,L30:N30)</f>
        <v>0.14583333333333331</v>
      </c>
    </row>
    <row r="31" spans="2:16" ht="14.15" customHeight="1" x14ac:dyDescent="0.45">
      <c r="B31" s="36" t="s">
        <v>164</v>
      </c>
      <c r="C31" s="46"/>
      <c r="D31" s="7">
        <v>0.28402777777777777</v>
      </c>
      <c r="E31" s="7">
        <v>7.2916666666666671E-2</v>
      </c>
      <c r="F31" s="7"/>
      <c r="G31" s="7"/>
      <c r="H31" s="7"/>
      <c r="I31" s="7"/>
      <c r="J31" s="7"/>
      <c r="K31" s="7">
        <v>3.8194444444444441E-2</v>
      </c>
      <c r="L31" s="7"/>
      <c r="M31" s="7"/>
      <c r="N31" s="7"/>
      <c r="O31" s="47"/>
      <c r="P31" s="45">
        <f>SUM(C31:N31)</f>
        <v>0.39513888888888887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0.28402777777777777</v>
      </c>
      <c r="E34" s="108">
        <f t="shared" si="2"/>
        <v>7.2916666666666671E-2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3.8194444444444441E-2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0.39513888888888887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187</v>
      </c>
      <c r="D36" s="166"/>
      <c r="E36" s="165"/>
      <c r="F36" s="166"/>
      <c r="G36" s="165"/>
      <c r="H36" s="166"/>
      <c r="I36" s="165"/>
      <c r="J36" s="166"/>
      <c r="K36" s="165"/>
      <c r="L36" s="166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188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0.84</v>
      </c>
      <c r="E53" s="111">
        <v>0.71</v>
      </c>
      <c r="F53" s="111">
        <v>0.64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-160.6</v>
      </c>
      <c r="D72" s="59">
        <v>-163.69999999999999</v>
      </c>
      <c r="E72" s="99" t="s">
        <v>117</v>
      </c>
      <c r="F72" s="59">
        <v>19.8</v>
      </c>
      <c r="G72" s="59">
        <v>17.3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-162.9</v>
      </c>
      <c r="D73" s="59">
        <v>-165.2</v>
      </c>
      <c r="E73" s="101" t="s">
        <v>121</v>
      </c>
      <c r="F73" s="60">
        <v>33.9</v>
      </c>
      <c r="G73" s="60">
        <v>23.1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-171.6</v>
      </c>
      <c r="D74" s="59">
        <v>-174.1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-101.9</v>
      </c>
      <c r="D75" s="59">
        <v>-110.8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30.5</v>
      </c>
      <c r="D76" s="59">
        <v>26.1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25.9</v>
      </c>
      <c r="D77" s="59">
        <v>22.2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23.7</v>
      </c>
      <c r="D78" s="59">
        <v>20.100000000000001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22.2</v>
      </c>
      <c r="D79" s="59">
        <v>18.7</v>
      </c>
      <c r="E79" s="99" t="s">
        <v>151</v>
      </c>
      <c r="F79" s="59">
        <v>24.6</v>
      </c>
      <c r="G79" s="59">
        <v>13.3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3.3799999999999998E-4</v>
      </c>
      <c r="D80" s="63">
        <v>3.2200000000000002E-4</v>
      </c>
      <c r="E80" s="101" t="s">
        <v>156</v>
      </c>
      <c r="F80" s="60">
        <v>23.8</v>
      </c>
      <c r="G80" s="60">
        <v>23.7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181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2025-11-10T09:22:59Z</dcterms:modified>
</cp:coreProperties>
</file>