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19F52552-191C-4E83-B152-010AC111D2D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<sst xmlns="http://schemas.openxmlformats.org/spreadsheetml/2006/main" count="209" uniqueCount="192">
  <si>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</si>
  <si>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</si>
  <si>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</si>
  <si>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</si>
  <si>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</si>
  <si>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</si>
  <si>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</si>
  <si>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</si>
  <si>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</si>
  <si>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</si>
  <si>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</si>
  <si>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</si>
  <si>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</si>
  <si>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</si>
  <si>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</si>
  <si>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</si>
  <si>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</si>
  <si>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</si>
  <si>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</si>
  <si>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</si>
  <si>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</si>
  <si>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</si>
  <si>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</si>
  <si>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</si>
  <si>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</si>
  <si>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</si>
  <si>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</si>
  <si>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</si>
  <si>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</si>
  <si>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</si>
  <si>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</si>
  <si>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</si>
  <si>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</si>
  <si>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</si>
  <si>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</si>
  <si>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</si>
  <si>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</si>
  <si>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</si>
  <si>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</si>
  <si>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</si>
  <si>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</si>
  <si>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</si>
  <si>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</si>
  <si>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</si>
  <si>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</si>
  <si>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</si>
  <si>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</si>
  <si>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</si>
  <si>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</si>
  <si>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</si>
  <si>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</si>
  <si>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</si>
  <si>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</si>
  <si>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</si>
  <si>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</si>
  <si>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</si>
  <si>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</si>
  <si>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</si>
  <si>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</si>
  <si>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</si>
  <si>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</si>
  <si>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</si>
  <si>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</si>
  <si>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</si>
  <si>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</si>
  <si>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</si>
  <si>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</si>
  <si>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</si>
  <si>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</si>
  <si>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</si>
  <si>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</si>
  <si>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</si>
  <si>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</si>
  <si>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</si>
  <si>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</si>
  <si>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</si>
  <si>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</si>
  <si>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</si>
  <si>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</si>
  <si>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</si>
  <si>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</si>
  <si>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</si>
  <si>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</si>
  <si>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</si>
  <si>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</si>
  <si>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</si>
  <si>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</si>
  <si>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</si>
  <si>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</si>
  <si>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</si>
  <si>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</si>
  <si>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</si>
  <si>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</si>
  <si>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</si>
  <si>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</si>
  <si>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</si>
  <si>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</si>
  <si>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</si>
  <si>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</si>
  <si>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</si>
  <si>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</si>
  <si>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</si>
  <si>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</si>
  <si>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</si>
  <si>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</si>
  <si>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</si>
  <si>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</si>
  <si>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</si>
  <si>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</si>
  <si>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</si>
  <si>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</si>
  <si>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</si>
  <si>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</si>
  <si>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</si>
  <si>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</si>
  <si>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</si>
  <si>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</si>
  <si>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</si>
  <si>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</si>
  <si>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</si>
  <si>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</si>
  <si>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</si>
  <si>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</si>
  <si>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</si>
  <si>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</si>
  <si>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</si>
  <si>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</si>
  <si>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</si>
  <si>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</si>
  <si>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</si>
  <si>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</si>
  <si>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</si>
  <si>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</si>
  <si>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</si>
  <si>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</si>
  <si>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</si>
  <si>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</si>
  <si>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</si>
  <si>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</si>
  <si>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</si>
  <si>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</si>
  <si>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</si>
  <si>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</si>
  <si>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</si>
  <si>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</si>
  <si>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</si>
  <si>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</si>
  <si>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</si>
  <si>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</si>
  <si>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</si>
  <si>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</si>
  <si>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</si>
  <si>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</si>
  <si>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</si>
  <si>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</si>
  <si>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</si>
  <si>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</si>
  <si>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</si>
  <si>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</si>
  <si>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</si>
  <si>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</si>
  <si>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</si>
  <si>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</si>
  <si>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</si>
  <si>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</si>
  <si>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</si>
  <si>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</si>
  <si>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</si>
  <si>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</si>
  <si>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</si>
  <si>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</si>
  <si>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</si>
  <si>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</si>
  <si>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</si>
  <si>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</si>
  <si>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</si>
  <si>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</si>
  <si>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</si>
  <si>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</si>
  <si>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N</t>
    <phoneticPr fontId="3" type="noConversion"/>
  </si>
  <si>
    <t>SITE</t>
    <phoneticPr fontId="3" type="noConversion"/>
  </si>
  <si>
    <t>허정환</t>
    <phoneticPr fontId="3" type="noConversion"/>
  </si>
  <si>
    <t>TMT</t>
    <phoneticPr fontId="3" type="noConversion"/>
  </si>
  <si>
    <t>NW</t>
    <phoneticPr fontId="3" type="noConversion"/>
  </si>
  <si>
    <t>20s/12k 50s/18k</t>
    <phoneticPr fontId="3" type="noConversion"/>
  </si>
  <si>
    <t>20s/19k 40s/25k 50s/22k 60s/19k</t>
    <phoneticPr fontId="3" type="noConversion"/>
  </si>
  <si>
    <t>M_008434-008435:T</t>
    <phoneticPr fontId="3" type="noConversion"/>
  </si>
  <si>
    <t>M_008459-008460:N</t>
    <phoneticPr fontId="3" type="noConversion"/>
  </si>
  <si>
    <t>M_008474</t>
    <phoneticPr fontId="3" type="noConversion"/>
  </si>
  <si>
    <t>1. 월령 40% 이상으로 방풍막 설치</t>
    <phoneticPr fontId="3" type="noConversion"/>
  </si>
  <si>
    <t>60s/21k 40s/21k 30s/23k</t>
    <phoneticPr fontId="3" type="noConversion"/>
  </si>
  <si>
    <t>50s/32k 30s/31k 20s/31k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</si>
</sst>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G67" sqref="G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45959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0.99375000000000002</v>
      </c>
      <c r="D9" s="8">
        <v>0.8</v>
      </c>
      <c r="E9" s="8">
        <v>13.8</v>
      </c>
      <c r="F9" s="8">
        <v>22</v>
      </c>
      <c r="G9" s="35" t="s">
        <v>183</v>
      </c>
      <c r="H9" s="8">
        <v>0.5</v>
      </c>
      <c r="I9" s="35">
        <v>47.7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0.19027777777777777</v>
      </c>
      <c r="D10" s="8">
        <v>1.1000000000000001</v>
      </c>
      <c r="E10" s="8">
        <v>13.7</v>
      </c>
      <c r="F10" s="8">
        <v>25</v>
      </c>
      <c r="G10" s="114" t="s">
        <v>179</v>
      </c>
      <c r="H10" s="8">
        <v>2.1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0.37361111111111112</v>
      </c>
      <c r="D11" s="14">
        <v>1</v>
      </c>
      <c r="E11" s="14">
        <v>13.2</v>
      </c>
      <c r="F11" s="14">
        <v>25</v>
      </c>
      <c r="G11" s="114" t="s">
        <v>179</v>
      </c>
      <c r="H11" s="8">
        <v>1.1000000000000001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23.379861111111111</v>
      </c>
      <c r="D12" s="18">
        <f>AVERAGE(D9:D11)</f>
        <v>0.96666666666666679</v>
      </c>
      <c r="E12" s="18">
        <f>AVERAGE(E9:E11)</f>
        <v>13.566666666666668</v>
      </c>
      <c r="F12" s="19">
        <f>AVERAGE(F9:F11)</f>
        <v>24</v>
      </c>
      <c r="G12" s="20"/>
      <c r="H12" s="21">
        <f>AVERAGE(H9:H11)</f>
        <v>1.2333333333333334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180</v>
      </c>
      <c r="G16" s="26" t="s">
        <v>182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0.9458333333333333</v>
      </c>
      <c r="D17" s="27">
        <v>0.94791666666666663</v>
      </c>
      <c r="E17" s="27">
        <v>0.99375000000000002</v>
      </c>
      <c r="F17" s="27">
        <v>1.5277777777777777E-2</v>
      </c>
      <c r="G17" s="27">
        <v>0.35555555555555557</v>
      </c>
      <c r="H17" s="27">
        <v>0.38263888888888892</v>
      </c>
      <c r="I17" s="27"/>
      <c r="J17" s="27"/>
      <c r="K17" s="27"/>
      <c r="L17" s="27"/>
      <c r="M17" s="27"/>
      <c r="N17" s="27"/>
      <c r="O17" s="27"/>
      <c r="P17" s="27">
        <v>0.39652777777777781</v>
      </c>
    </row>
    <row r="18" spans="2:16" ht="14.15" customHeight="1" x14ac:dyDescent="0.45">
      <c r="B18" s="34" t="s">
        <v>43</v>
      </c>
      <c r="C18" s="26">
        <v>8348</v>
      </c>
      <c r="D18" s="26">
        <v>8349</v>
      </c>
      <c r="E18" s="26">
        <v>8360</v>
      </c>
      <c r="F18" s="26">
        <v>8375</v>
      </c>
      <c r="G18" s="26">
        <v>8535</v>
      </c>
      <c r="H18" s="26">
        <v>8548</v>
      </c>
      <c r="I18" s="26"/>
      <c r="J18" s="26"/>
      <c r="K18" s="26"/>
      <c r="L18" s="26"/>
      <c r="M18" s="26"/>
      <c r="N18" s="26"/>
      <c r="O18" s="26"/>
      <c r="P18" s="26">
        <v>8560</v>
      </c>
    </row>
    <row r="19" spans="2:16" ht="14.15" customHeight="1" thickBot="1" x14ac:dyDescent="0.5">
      <c r="B19" s="13" t="s">
        <v>44</v>
      </c>
      <c r="C19" s="28"/>
      <c r="D19" s="26">
        <v>8359</v>
      </c>
      <c r="E19" s="29">
        <v>8374</v>
      </c>
      <c r="F19" s="29">
        <v>8534</v>
      </c>
      <c r="G19" s="26">
        <v>8547</v>
      </c>
      <c r="H19" s="29">
        <v>8559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15</v>
      </c>
      <c r="F20" s="32">
        <f t="shared" si="0"/>
        <v>160</v>
      </c>
      <c r="G20" s="32">
        <f t="shared" si="0"/>
        <v>13</v>
      </c>
      <c r="H20" s="32">
        <f t="shared" si="0"/>
        <v>12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/>
      <c r="D23" s="116"/>
      <c r="E23" s="113" t="s">
        <v>173</v>
      </c>
      <c r="F23" s="162"/>
      <c r="G23" s="163"/>
      <c r="H23" s="163"/>
      <c r="I23" s="164"/>
      <c r="J23" s="116"/>
      <c r="K23" s="116"/>
      <c r="L23" s="113" t="s">
        <v>174</v>
      </c>
      <c r="M23" s="178"/>
      <c r="N23" s="178"/>
      <c r="O23" s="178"/>
      <c r="P23" s="178"/>
    </row>
    <row r="24" spans="2:16" ht="13.5" customHeight="1" x14ac:dyDescent="0.45">
      <c r="B24" s="179"/>
      <c r="C24" s="116">
        <v>0.98055555555555562</v>
      </c>
      <c r="D24" s="116">
        <v>0.9819444444444444</v>
      </c>
      <c r="E24" s="113" t="s">
        <v>175</v>
      </c>
      <c r="F24" s="162" t="s">
        <v>184</v>
      </c>
      <c r="G24" s="163"/>
      <c r="H24" s="163"/>
      <c r="I24" s="164"/>
      <c r="J24" s="116">
        <v>0.38263888888888892</v>
      </c>
      <c r="K24" s="116">
        <v>0.38541666666666669</v>
      </c>
      <c r="L24" s="113" t="s">
        <v>176</v>
      </c>
      <c r="M24" s="178" t="s">
        <v>190</v>
      </c>
      <c r="N24" s="178"/>
      <c r="O24" s="178"/>
      <c r="P24" s="178"/>
    </row>
    <row r="25" spans="2:16" ht="13.5" customHeight="1" x14ac:dyDescent="0.45">
      <c r="B25" s="179"/>
      <c r="C25" s="116"/>
      <c r="D25" s="116"/>
      <c r="E25" s="113" t="s">
        <v>176</v>
      </c>
      <c r="F25" s="162"/>
      <c r="G25" s="163"/>
      <c r="H25" s="163"/>
      <c r="I25" s="164"/>
      <c r="J25" s="116"/>
      <c r="K25" s="116"/>
      <c r="L25" s="113" t="s">
        <v>175</v>
      </c>
      <c r="M25" s="178"/>
      <c r="N25" s="178"/>
      <c r="O25" s="178"/>
      <c r="P25" s="178"/>
    </row>
    <row r="26" spans="2:16" ht="13.5" customHeight="1" x14ac:dyDescent="0.45">
      <c r="B26" s="179"/>
      <c r="C26" s="116">
        <v>0.98333333333333339</v>
      </c>
      <c r="D26" s="116">
        <v>0.98749999999999993</v>
      </c>
      <c r="E26" s="113" t="s">
        <v>174</v>
      </c>
      <c r="F26" s="162" t="s">
        <v>185</v>
      </c>
      <c r="G26" s="163"/>
      <c r="H26" s="163"/>
      <c r="I26" s="164"/>
      <c r="J26" s="116">
        <v>0.38680555555555557</v>
      </c>
      <c r="K26" s="116">
        <v>0.38958333333333334</v>
      </c>
      <c r="L26" s="113" t="s">
        <v>173</v>
      </c>
      <c r="M26" s="178" t="s">
        <v>191</v>
      </c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0.33194444444444443</v>
      </c>
      <c r="N30" s="42"/>
      <c r="O30" s="44"/>
      <c r="P30" s="45">
        <f>SUM(C30:J30,L30:N30)</f>
        <v>0.33194444444444443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3.9583333333333331E-2</v>
      </c>
      <c r="L31" s="7"/>
      <c r="M31" s="7">
        <v>0.34027777777777773</v>
      </c>
      <c r="N31" s="7"/>
      <c r="O31" s="47"/>
      <c r="P31" s="45">
        <f>SUM(C31:N31)</f>
        <v>0.37986111111111109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3.9583333333333331E-2</v>
      </c>
      <c r="L34" s="108">
        <f t="shared" si="2"/>
        <v>0</v>
      </c>
      <c r="M34" s="108">
        <f t="shared" si="2"/>
        <v>0.34027777777777773</v>
      </c>
      <c r="N34" s="108">
        <f t="shared" si="2"/>
        <v>0</v>
      </c>
      <c r="O34" s="112"/>
      <c r="P34" s="109">
        <f>P31-P32-P33</f>
        <v>0.37986111111111109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186</v>
      </c>
      <c r="D36" s="166"/>
      <c r="E36" s="165" t="s">
        <v>187</v>
      </c>
      <c r="F36" s="166"/>
      <c r="G36" s="165" t="s">
        <v>188</v>
      </c>
      <c r="H36" s="166"/>
      <c r="I36" s="165"/>
      <c r="J36" s="166"/>
      <c r="K36" s="165"/>
      <c r="L36" s="166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0.64</v>
      </c>
      <c r="E53" s="111">
        <v>0.98</v>
      </c>
      <c r="F53" s="111">
        <v>1.04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-163.30000000000001</v>
      </c>
      <c r="D72" s="59">
        <v>-164.6</v>
      </c>
      <c r="E72" s="99" t="s">
        <v>117</v>
      </c>
      <c r="F72" s="59">
        <v>18.100000000000001</v>
      </c>
      <c r="G72" s="59">
        <v>17.600000000000001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-163.69999999999999</v>
      </c>
      <c r="D73" s="59">
        <v>-164.9</v>
      </c>
      <c r="E73" s="101" t="s">
        <v>121</v>
      </c>
      <c r="F73" s="60">
        <v>25.1</v>
      </c>
      <c r="G73" s="60">
        <v>22.4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-163.5</v>
      </c>
      <c r="D74" s="59">
        <v>-171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-107.8</v>
      </c>
      <c r="D75" s="59">
        <v>-110.7</v>
      </c>
      <c r="E75" s="101" t="s">
        <v>131</v>
      </c>
      <c r="F75" s="61">
        <v>20</v>
      </c>
      <c r="G75" s="61">
        <v>20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</v>
      </c>
      <c r="D76" s="59">
        <v>26.7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22.3</v>
      </c>
      <c r="D77" s="59">
        <v>22.8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20.5</v>
      </c>
      <c r="D78" s="59">
        <v>20.8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19.2</v>
      </c>
      <c r="D79" s="59">
        <v>19.399999999999999</v>
      </c>
      <c r="E79" s="99" t="s">
        <v>151</v>
      </c>
      <c r="F79" s="59">
        <v>13.4</v>
      </c>
      <c r="G79" s="59">
        <v>13.4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2.2399999999999998E-3</v>
      </c>
      <c r="D80" s="63">
        <v>3.9599999999999998E-4</v>
      </c>
      <c r="E80" s="101" t="s">
        <v>156</v>
      </c>
      <c r="F80" s="60">
        <v>34.200000000000003</v>
      </c>
      <c r="G80" s="60">
        <v>29.9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189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2025-10-29T09:36:34Z</dcterms:modified>
</cp:coreProperties>
</file>