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559B4E39-3C5F-4B74-808D-4882130F4E0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<sst xmlns="http://schemas.openxmlformats.org/spreadsheetml/2006/main" count="205" uniqueCount="188">
  <si>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</si>
  <si>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</si>
  <si>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</si>
  <si>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</si>
  <si>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</si>
  <si>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</si>
  <si>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</si>
  <si>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</si>
  <si>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</si>
  <si>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</si>
  <si>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</si>
  <si>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</si>
  <si>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</si>
  <si>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</si>
  <si>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</si>
  <si>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</si>
  <si>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</si>
  <si>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</si>
  <si>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</si>
  <si>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</si>
  <si>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</si>
  <si>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</si>
  <si>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</si>
  <si>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</si>
  <si>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</si>
  <si>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</si>
  <si>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</si>
  <si>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</si>
  <si>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</si>
  <si>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</si>
  <si>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</si>
  <si>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</si>
  <si>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</si>
  <si>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</si>
  <si>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</si>
  <si>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</si>
  <si>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</si>
  <si>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</si>
  <si>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</si>
  <si>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</si>
  <si>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</si>
  <si>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</si>
  <si>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</si>
  <si>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</si>
  <si>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</si>
  <si>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</si>
  <si>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</si>
  <si>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</si>
  <si>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</si>
  <si>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</si>
  <si>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</si>
  <si>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</si>
  <si>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</si>
  <si>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</si>
  <si>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</si>
  <si>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</si>
  <si>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</si>
  <si>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</si>
  <si>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</si>
  <si>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</si>
  <si>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</si>
  <si>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</si>
  <si>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</si>
  <si>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</si>
  <si>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</si>
  <si>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</si>
  <si>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</si>
  <si>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</si>
  <si>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</si>
  <si>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</si>
  <si>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</si>
  <si>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</si>
  <si>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</si>
  <si>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</si>
  <si>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</si>
  <si>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</si>
  <si>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</si>
  <si>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</si>
  <si>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</si>
  <si>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</si>
  <si>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</si>
  <si>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</si>
  <si>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</si>
  <si>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</si>
  <si>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</si>
  <si>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</si>
  <si>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</si>
  <si>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</si>
  <si>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</si>
  <si>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</si>
  <si>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</si>
  <si>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</si>
  <si>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</si>
  <si>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</si>
  <si>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</si>
  <si>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</si>
  <si>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</si>
  <si>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</si>
  <si>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</si>
  <si>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</si>
  <si>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</si>
  <si>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</si>
  <si>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</si>
  <si>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</si>
  <si>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</si>
  <si>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</si>
  <si>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</si>
  <si>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</si>
  <si>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</si>
  <si>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</si>
  <si>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</si>
  <si>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</si>
  <si>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</si>
  <si>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</si>
  <si>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</si>
  <si>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</si>
  <si>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</si>
  <si>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</si>
  <si>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</si>
  <si>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</si>
  <si>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</si>
  <si>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</si>
  <si>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</si>
  <si>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</si>
  <si>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</si>
  <si>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</si>
  <si>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</si>
  <si>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</si>
  <si>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</si>
  <si>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</si>
  <si>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</si>
  <si>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</si>
  <si>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</si>
  <si>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</si>
  <si>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</si>
  <si>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</si>
  <si>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</si>
  <si>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</si>
  <si>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</si>
  <si>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</si>
  <si>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</si>
  <si>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</si>
  <si>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</si>
  <si>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</si>
  <si>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</si>
  <si>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</si>
  <si>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</si>
  <si>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</si>
  <si>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</si>
  <si>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</si>
  <si>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</si>
  <si>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</si>
  <si>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</si>
  <si>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</si>
  <si>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</si>
  <si>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</si>
  <si>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</si>
  <si>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</si>
  <si>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</si>
  <si>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</si>
  <si>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</si>
  <si>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</si>
  <si>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</si>
  <si>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</si>
  <si>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</si>
  <si>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</si>
  <si>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</si>
  <si>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</si>
  <si>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</si>
  <si>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</si>
  <si>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</si>
  <si>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</si>
  <si>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</si>
  <si>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</si>
  <si>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</si>
  <si>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</si>
  <si>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</si>
  <si>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</si>
  <si>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</si>
  <si>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1. 월령 40% 이하로 방풍막 제거</t>
    <phoneticPr fontId="3" type="noConversion"/>
  </si>
  <si>
    <t>N</t>
    <phoneticPr fontId="3" type="noConversion"/>
  </si>
  <si>
    <t>SITE</t>
    <phoneticPr fontId="3" type="noConversion"/>
  </si>
  <si>
    <t>허정환</t>
    <phoneticPr fontId="3" type="noConversion"/>
  </si>
  <si>
    <t>TMT</t>
    <phoneticPr fontId="3" type="noConversion"/>
  </si>
  <si>
    <t>NW</t>
    <phoneticPr fontId="3" type="noConversion"/>
  </si>
  <si>
    <t>20s/31k 40s/40k 50s/27k</t>
    <phoneticPr fontId="3" type="noConversion"/>
  </si>
  <si>
    <t>20s/13k 50s/18k 60s/14k</t>
    <phoneticPr fontId="3" type="noConversion"/>
  </si>
  <si>
    <t>M_007473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</si>
</sst>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8" sqref="D7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45954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0.98958333333333337</v>
      </c>
      <c r="D9" s="8">
        <v>1.1000000000000001</v>
      </c>
      <c r="E9" s="8">
        <v>13.4</v>
      </c>
      <c r="F9" s="8">
        <v>22</v>
      </c>
      <c r="G9" s="35" t="s">
        <v>184</v>
      </c>
      <c r="H9" s="8">
        <v>1.2</v>
      </c>
      <c r="I9" s="35">
        <v>5.2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0.1875</v>
      </c>
      <c r="D10" s="8">
        <v>1.1000000000000001</v>
      </c>
      <c r="E10" s="8">
        <v>12.4</v>
      </c>
      <c r="F10" s="8">
        <v>22</v>
      </c>
      <c r="G10" s="114" t="s">
        <v>180</v>
      </c>
      <c r="H10" s="8">
        <v>3.5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0.38125000000000003</v>
      </c>
      <c r="D11" s="14">
        <v>1</v>
      </c>
      <c r="E11" s="14">
        <v>10.3</v>
      </c>
      <c r="F11" s="14">
        <v>29</v>
      </c>
      <c r="G11" s="114" t="s">
        <v>180</v>
      </c>
      <c r="H11" s="8">
        <v>2.1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23.391666666666669</v>
      </c>
      <c r="D12" s="18">
        <f>AVERAGE(D9:D11)</f>
        <v>1.0666666666666667</v>
      </c>
      <c r="E12" s="18">
        <f>AVERAGE(E9:E11)</f>
        <v>12.033333333333333</v>
      </c>
      <c r="F12" s="19">
        <f>AVERAGE(F9:F11)</f>
        <v>24.333333333333332</v>
      </c>
      <c r="G12" s="20"/>
      <c r="H12" s="21">
        <f>AVERAGE(H9:H11)</f>
        <v>2.2666666666666671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183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0.9277777777777777</v>
      </c>
      <c r="D17" s="27">
        <v>0.9291666666666667</v>
      </c>
      <c r="E17" s="27">
        <v>0.98958333333333337</v>
      </c>
      <c r="F17" s="27">
        <v>9.0277777777777787E-3</v>
      </c>
      <c r="G17" s="27">
        <v>0.36249999999999999</v>
      </c>
      <c r="H17" s="27">
        <v>0.38125000000000003</v>
      </c>
      <c r="I17" s="27"/>
      <c r="J17" s="27"/>
      <c r="K17" s="27"/>
      <c r="L17" s="27"/>
      <c r="M17" s="27"/>
      <c r="N17" s="27"/>
      <c r="O17" s="27"/>
      <c r="P17" s="27">
        <v>0.38541666666666669</v>
      </c>
    </row>
    <row r="18" spans="2:16" ht="14.15" customHeight="1" x14ac:dyDescent="0.45">
      <c r="B18" s="34" t="s">
        <v>43</v>
      </c>
      <c r="C18" s="26">
        <v>7285</v>
      </c>
      <c r="D18" s="26">
        <v>7286</v>
      </c>
      <c r="E18" s="26">
        <v>7297</v>
      </c>
      <c r="F18" s="26">
        <v>7311</v>
      </c>
      <c r="G18" s="26">
        <v>7478</v>
      </c>
      <c r="H18" s="26">
        <v>7490</v>
      </c>
      <c r="I18" s="26"/>
      <c r="J18" s="26"/>
      <c r="K18" s="26"/>
      <c r="L18" s="26"/>
      <c r="M18" s="26"/>
      <c r="N18" s="26"/>
      <c r="O18" s="26"/>
      <c r="P18" s="26">
        <v>7495</v>
      </c>
    </row>
    <row r="19" spans="2:16" ht="14.15" customHeight="1" thickBot="1" x14ac:dyDescent="0.5">
      <c r="B19" s="13" t="s">
        <v>44</v>
      </c>
      <c r="C19" s="28"/>
      <c r="D19" s="26">
        <v>7296</v>
      </c>
      <c r="E19" s="29">
        <v>7310</v>
      </c>
      <c r="F19" s="29">
        <v>7477</v>
      </c>
      <c r="G19" s="26">
        <v>7489</v>
      </c>
      <c r="H19" s="29">
        <v>7494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14</v>
      </c>
      <c r="F20" s="32">
        <f t="shared" si="0"/>
        <v>167</v>
      </c>
      <c r="G20" s="32">
        <f t="shared" si="0"/>
        <v>12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>
        <v>0.9770833333333333</v>
      </c>
      <c r="D23" s="116">
        <v>0.97986111111111107</v>
      </c>
      <c r="E23" s="113" t="s">
        <v>173</v>
      </c>
      <c r="F23" s="162" t="s">
        <v>185</v>
      </c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>
        <v>0.98125000000000007</v>
      </c>
      <c r="D25" s="116">
        <v>0.98402777777777783</v>
      </c>
      <c r="E25" s="113" t="s">
        <v>176</v>
      </c>
      <c r="F25" s="162" t="s">
        <v>186</v>
      </c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0.34027777777777773</v>
      </c>
      <c r="N30" s="42"/>
      <c r="O30" s="44"/>
      <c r="P30" s="45">
        <f>SUM(C30:J30,L30:N30)</f>
        <v>0.34027777777777773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3.8194444444444441E-2</v>
      </c>
      <c r="L31" s="7"/>
      <c r="M31" s="7">
        <v>0.35347222222222219</v>
      </c>
      <c r="N31" s="7"/>
      <c r="O31" s="47"/>
      <c r="P31" s="45">
        <f>SUM(C31:N31)</f>
        <v>0.39166666666666661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3.8194444444444441E-2</v>
      </c>
      <c r="L34" s="108">
        <f t="shared" si="2"/>
        <v>0</v>
      </c>
      <c r="M34" s="108">
        <f t="shared" si="2"/>
        <v>0.35347222222222219</v>
      </c>
      <c r="N34" s="108">
        <f t="shared" si="2"/>
        <v>0</v>
      </c>
      <c r="O34" s="112"/>
      <c r="P34" s="109">
        <f>P31-P32-P33</f>
        <v>0.39166666666666661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187</v>
      </c>
      <c r="D36" s="166"/>
      <c r="E36" s="165"/>
      <c r="F36" s="166"/>
      <c r="G36" s="157"/>
      <c r="H36" s="157"/>
      <c r="I36" s="157"/>
      <c r="J36" s="157"/>
      <c r="K36" s="157"/>
      <c r="L36" s="157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>
        <v>0.88</v>
      </c>
      <c r="F53" s="111">
        <v>0.56000000000000005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</v>
      </c>
      <c r="D72" s="59">
        <v>-165.5</v>
      </c>
      <c r="E72" s="99" t="s">
        <v>117</v>
      </c>
      <c r="F72" s="59">
        <v>17.899999999999999</v>
      </c>
      <c r="G72" s="59">
        <v>17.100000000000001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-166.6</v>
      </c>
      <c r="D73" s="59">
        <v>-168</v>
      </c>
      <c r="E73" s="101" t="s">
        <v>121</v>
      </c>
      <c r="F73" s="60">
        <v>23.1</v>
      </c>
      <c r="G73" s="60">
        <v>22.3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-189.4</v>
      </c>
      <c r="D74" s="59">
        <v>-191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-110.3</v>
      </c>
      <c r="D75" s="59">
        <v>-114</v>
      </c>
      <c r="E75" s="101" t="s">
        <v>131</v>
      </c>
      <c r="F75" s="61">
        <v>20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</v>
      </c>
      <c r="D76" s="59">
        <v>25.7</v>
      </c>
      <c r="E76" s="101" t="s">
        <v>136</v>
      </c>
      <c r="F76" s="61">
        <v>15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22.9</v>
      </c>
      <c r="D77" s="59">
        <v>22.1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20.9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19.399999999999999</v>
      </c>
      <c r="D79" s="59">
        <v>18.899999999999999</v>
      </c>
      <c r="E79" s="99" t="s">
        <v>151</v>
      </c>
      <c r="F79" s="59">
        <v>14.8</v>
      </c>
      <c r="G79" s="59">
        <v>11.3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9.5099999999999994E-5</v>
      </c>
      <c r="D80" s="63">
        <v>9.5199999999999997E-5</v>
      </c>
      <c r="E80" s="101" t="s">
        <v>156</v>
      </c>
      <c r="F80" s="60">
        <v>32.700000000000003</v>
      </c>
      <c r="G80" s="60">
        <v>36.9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179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2025-10-24T09:19:19Z</dcterms:modified>
</cp:coreProperties>
</file>