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750ED3E8-BFA4-43F2-97B0-4215EE4C6A3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<sst xmlns="http://schemas.openxmlformats.org/spreadsheetml/2006/main" count="206" uniqueCount="190">
  <si>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</si>
  <si>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</si>
  <si>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</si>
  <si>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</si>
  <si>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</si>
  <si>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</si>
  <si>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</si>
  <si>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</si>
  <si>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</si>
  <si>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</si>
  <si>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</si>
  <si>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</si>
  <si>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</si>
  <si>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</si>
  <si>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</si>
  <si>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</si>
  <si>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</si>
  <si>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</si>
  <si>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</si>
  <si>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</si>
  <si>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</si>
  <si>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</si>
  <si>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</si>
  <si>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</si>
  <si>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</si>
  <si>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</si>
  <si>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</si>
  <si>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</si>
  <si>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</si>
  <si>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</si>
  <si>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</si>
  <si>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</si>
  <si>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</si>
  <si>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</si>
  <si>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</si>
  <si>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</si>
  <si>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</si>
  <si>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</si>
  <si>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</si>
  <si>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</si>
  <si>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</si>
  <si>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</si>
  <si>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</si>
  <si>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</si>
  <si>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</si>
  <si>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</si>
  <si>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</si>
  <si>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</si>
  <si>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</si>
  <si>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</si>
  <si>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</si>
  <si>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</si>
  <si>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</si>
  <si>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</si>
  <si>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</si>
  <si>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</si>
  <si>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</si>
  <si>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</si>
  <si>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</si>
  <si>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</si>
  <si>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</si>
  <si>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</si>
  <si>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</si>
  <si>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</si>
  <si>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</si>
  <si>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</si>
  <si>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</si>
  <si>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</si>
  <si>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</si>
  <si>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</si>
  <si>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</si>
  <si>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</si>
  <si>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</si>
  <si>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</si>
  <si>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</si>
  <si>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</si>
  <si>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</si>
  <si>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</si>
  <si>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</si>
  <si>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</si>
  <si>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</si>
  <si>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</si>
  <si>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</si>
  <si>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</si>
  <si>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</si>
  <si>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</si>
  <si>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</si>
  <si>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</si>
  <si>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</si>
  <si>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</si>
  <si>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</si>
  <si>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</si>
  <si>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</si>
  <si>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</si>
  <si>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</si>
  <si>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</si>
  <si>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</si>
  <si>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</si>
  <si>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</si>
  <si>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</si>
  <si>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</si>
  <si>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</si>
  <si>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</si>
  <si>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</si>
  <si>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</si>
  <si>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</si>
  <si>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</si>
  <si>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</si>
  <si>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</si>
  <si>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</si>
  <si>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</si>
  <si>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</si>
  <si>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</si>
  <si>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</si>
  <si>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</si>
  <si>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</si>
  <si>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</si>
  <si>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</si>
  <si>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</si>
  <si>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</si>
  <si>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</si>
  <si>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</si>
  <si>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</si>
  <si>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</si>
  <si>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</si>
  <si>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</si>
  <si>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</si>
  <si>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</si>
  <si>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</si>
  <si>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</si>
  <si>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</si>
  <si>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</si>
  <si>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</si>
  <si>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</si>
  <si>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</si>
  <si>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</si>
  <si>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</si>
  <si>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</si>
  <si>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</si>
  <si>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</si>
  <si>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</si>
  <si>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</si>
  <si>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</si>
  <si>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</si>
  <si>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</si>
  <si>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</si>
  <si>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</si>
  <si>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</si>
  <si>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</si>
  <si>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</si>
  <si>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</si>
  <si>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</si>
  <si>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</si>
  <si>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</si>
  <si>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</si>
  <si>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</si>
  <si>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</si>
  <si>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</si>
  <si>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</si>
  <si>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</si>
  <si>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</si>
  <si>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</si>
  <si>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</si>
  <si>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</si>
  <si>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</si>
  <si>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</si>
  <si>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</si>
  <si>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</si>
  <si>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</si>
  <si>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</si>
  <si>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</si>
  <si>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</si>
  <si>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</si>
  <si>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</si>
  <si>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</si>
  <si>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</si>
  <si>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</si>
  <si>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</si>
  <si>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</si>
  <si>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</si>
  <si>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N</t>
    <phoneticPr fontId="3" type="noConversion"/>
  </si>
  <si>
    <t>SITE</t>
    <phoneticPr fontId="3" type="noConversion"/>
  </si>
  <si>
    <t>허정환</t>
    <phoneticPr fontId="3" type="noConversion"/>
  </si>
  <si>
    <t>TMT</t>
    <phoneticPr fontId="3" type="noConversion"/>
  </si>
  <si>
    <t>NE</t>
    <phoneticPr fontId="3" type="noConversion"/>
  </si>
  <si>
    <t>SW</t>
    <phoneticPr fontId="3" type="noConversion"/>
  </si>
  <si>
    <t>30s/20k 50s/19k 60s/13k</t>
    <phoneticPr fontId="3" type="noConversion"/>
  </si>
  <si>
    <t>30s/19k 50s/22k 60s/18k</t>
    <phoneticPr fontId="3" type="noConversion"/>
  </si>
  <si>
    <t>60s/19k 40s/20k 30s/22k</t>
    <phoneticPr fontId="3" type="noConversion"/>
  </si>
  <si>
    <t>50s/34k 30s/31k 20s/31k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</si>
</sst>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E67" sqref="E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45953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0.98958333333333337</v>
      </c>
      <c r="D9" s="8">
        <v>1.1000000000000001</v>
      </c>
      <c r="E9" s="8">
        <v>14.1</v>
      </c>
      <c r="F9" s="8">
        <v>27</v>
      </c>
      <c r="G9" s="35" t="s">
        <v>184</v>
      </c>
      <c r="H9" s="8">
        <v>0.4</v>
      </c>
      <c r="I9" s="35">
        <v>1.5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0.19166666666666665</v>
      </c>
      <c r="D10" s="8">
        <v>1.1000000000000001</v>
      </c>
      <c r="E10" s="8">
        <v>12.8</v>
      </c>
      <c r="F10" s="8">
        <v>20</v>
      </c>
      <c r="G10" s="114" t="s">
        <v>180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0.37847222222222227</v>
      </c>
      <c r="D11" s="14">
        <v>1</v>
      </c>
      <c r="E11" s="14">
        <v>10.9</v>
      </c>
      <c r="F11" s="14">
        <v>9</v>
      </c>
      <c r="G11" s="114" t="s">
        <v>185</v>
      </c>
      <c r="H11" s="8">
        <v>0.1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23.388888888888889</v>
      </c>
      <c r="D12" s="18">
        <f>AVERAGE(D9:D11)</f>
        <v>1.0666666666666667</v>
      </c>
      <c r="E12" s="18">
        <f>AVERAGE(E9:E11)</f>
        <v>12.6</v>
      </c>
      <c r="F12" s="19">
        <f>AVERAGE(F9:F11)</f>
        <v>18.666666666666668</v>
      </c>
      <c r="G12" s="20"/>
      <c r="H12" s="21">
        <f>AVERAGE(H9:H11)</f>
        <v>0.23333333333333336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183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0.94444444444444453</v>
      </c>
      <c r="D17" s="27">
        <v>0.9472222222222223</v>
      </c>
      <c r="E17" s="27">
        <v>0.98958333333333337</v>
      </c>
      <c r="F17" s="27">
        <v>1.3888888888888888E-2</v>
      </c>
      <c r="G17" s="27">
        <v>0.35972222222222222</v>
      </c>
      <c r="H17" s="27">
        <v>0.38680555555555557</v>
      </c>
      <c r="I17" s="27"/>
      <c r="J17" s="27"/>
      <c r="K17" s="27"/>
      <c r="L17" s="27"/>
      <c r="M17" s="27"/>
      <c r="N17" s="27"/>
      <c r="O17" s="27"/>
      <c r="P17" s="27">
        <v>0.40069444444444446</v>
      </c>
    </row>
    <row r="18" spans="2:16" ht="14.15" customHeight="1" x14ac:dyDescent="0.45">
      <c r="B18" s="34" t="s">
        <v>43</v>
      </c>
      <c r="C18" s="26">
        <v>7068</v>
      </c>
      <c r="D18" s="26">
        <v>7069</v>
      </c>
      <c r="E18" s="26">
        <v>7080</v>
      </c>
      <c r="F18" s="26">
        <v>7097</v>
      </c>
      <c r="G18" s="26">
        <v>7260</v>
      </c>
      <c r="H18" s="26">
        <v>7273</v>
      </c>
      <c r="I18" s="26"/>
      <c r="J18" s="26"/>
      <c r="K18" s="26"/>
      <c r="L18" s="26"/>
      <c r="M18" s="26"/>
      <c r="N18" s="26"/>
      <c r="O18" s="26"/>
      <c r="P18" s="26">
        <v>7284</v>
      </c>
    </row>
    <row r="19" spans="2:16" ht="14.15" customHeight="1" thickBot="1" x14ac:dyDescent="0.5">
      <c r="B19" s="13" t="s">
        <v>44</v>
      </c>
      <c r="C19" s="28"/>
      <c r="D19" s="26">
        <v>7079</v>
      </c>
      <c r="E19" s="29">
        <v>7096</v>
      </c>
      <c r="F19" s="29">
        <v>7259</v>
      </c>
      <c r="G19" s="26">
        <v>7272</v>
      </c>
      <c r="H19" s="29">
        <v>7283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17</v>
      </c>
      <c r="F20" s="32">
        <f t="shared" si="0"/>
        <v>163</v>
      </c>
      <c r="G20" s="32">
        <f t="shared" si="0"/>
        <v>13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>
        <v>0.9770833333333333</v>
      </c>
      <c r="D24" s="116">
        <v>0.97986111111111107</v>
      </c>
      <c r="E24" s="113" t="s">
        <v>175</v>
      </c>
      <c r="F24" s="162" t="s">
        <v>186</v>
      </c>
      <c r="G24" s="163"/>
      <c r="H24" s="163"/>
      <c r="I24" s="164"/>
      <c r="J24" s="116">
        <v>0.38680555555555557</v>
      </c>
      <c r="K24" s="116">
        <v>0.39027777777777778</v>
      </c>
      <c r="L24" s="113" t="s">
        <v>176</v>
      </c>
      <c r="M24" s="178" t="s">
        <v>188</v>
      </c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>
        <v>0.9819444444444444</v>
      </c>
      <c r="D26" s="116">
        <v>0.98472222222222217</v>
      </c>
      <c r="E26" s="113" t="s">
        <v>174</v>
      </c>
      <c r="F26" s="162" t="s">
        <v>187</v>
      </c>
      <c r="G26" s="163"/>
      <c r="H26" s="163"/>
      <c r="I26" s="164"/>
      <c r="J26" s="116">
        <v>0.39166666666666666</v>
      </c>
      <c r="K26" s="116">
        <v>0.39374999999999999</v>
      </c>
      <c r="L26" s="113" t="s">
        <v>173</v>
      </c>
      <c r="M26" s="178" t="s">
        <v>189</v>
      </c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0.34097222222222223</v>
      </c>
      <c r="N30" s="42"/>
      <c r="O30" s="44"/>
      <c r="P30" s="45">
        <f>SUM(C30:J30,L30:N30)</f>
        <v>0.34097222222222223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4.3055555555555562E-2</v>
      </c>
      <c r="L31" s="7"/>
      <c r="M31" s="7">
        <v>0.34583333333333338</v>
      </c>
      <c r="N31" s="7"/>
      <c r="O31" s="47"/>
      <c r="P31" s="45">
        <f>SUM(C31:N31)</f>
        <v>0.38888888888888895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4.3055555555555562E-2</v>
      </c>
      <c r="L34" s="108">
        <f t="shared" si="2"/>
        <v>0</v>
      </c>
      <c r="M34" s="108">
        <f t="shared" si="2"/>
        <v>0.34583333333333338</v>
      </c>
      <c r="N34" s="108">
        <f t="shared" si="2"/>
        <v>0</v>
      </c>
      <c r="O34" s="112"/>
      <c r="P34" s="109">
        <f>P31-P32-P33</f>
        <v>0.38888888888888895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/>
      <c r="D36" s="166"/>
      <c r="E36" s="165"/>
      <c r="F36" s="166"/>
      <c r="G36" s="157"/>
      <c r="H36" s="157"/>
      <c r="I36" s="157"/>
      <c r="J36" s="157"/>
      <c r="K36" s="157"/>
      <c r="L36" s="157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>
        <v>0.95</v>
      </c>
      <c r="F53" s="111">
        <v>0.81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-163.5</v>
      </c>
      <c r="D72" s="59">
        <v>-165</v>
      </c>
      <c r="E72" s="99" t="s">
        <v>117</v>
      </c>
      <c r="F72" s="59">
        <v>18.600000000000001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-166.1</v>
      </c>
      <c r="D73" s="59">
        <v>-167.3</v>
      </c>
      <c r="E73" s="101" t="s">
        <v>121</v>
      </c>
      <c r="F73" s="60">
        <v>27.1</v>
      </c>
      <c r="G73" s="60">
        <v>18.7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-194.2</v>
      </c>
      <c r="D74" s="59">
        <v>-194.2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</v>
      </c>
      <c r="D75" s="59">
        <v>-113.2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27.8</v>
      </c>
      <c r="D76" s="59">
        <v>26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23.6</v>
      </c>
      <c r="D77" s="59">
        <v>22.3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21.6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20.100000000000001</v>
      </c>
      <c r="D79" s="59">
        <v>19.100000000000001</v>
      </c>
      <c r="E79" s="99" t="s">
        <v>151</v>
      </c>
      <c r="F79" s="59">
        <v>16.3</v>
      </c>
      <c r="G79" s="59">
        <v>12.9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9.6199999999999994E-5</v>
      </c>
      <c r="D80" s="63">
        <v>9.59E-5</v>
      </c>
      <c r="E80" s="101" t="s">
        <v>156</v>
      </c>
      <c r="F80" s="60">
        <v>29.1</v>
      </c>
      <c r="G80" s="60">
        <v>14.2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179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2025-10-23T09:41:58Z</dcterms:modified>
</cp:coreProperties>
</file>