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E8D331FD-E62C-48F4-BAC1-0705CF7CF68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<sst xmlns="http://schemas.openxmlformats.org/spreadsheetml/2006/main" count="209" uniqueCount="191">
  <si>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</si>
  <si>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</si>
  <si>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</si>
  <si>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</si>
  <si>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</si>
  <si>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</si>
  <si>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</si>
  <si>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</si>
  <si>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</si>
  <si>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</si>
  <si>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</si>
  <si>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</si>
  <si>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</si>
  <si>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</si>
  <si>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</si>
  <si>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</si>
  <si>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</si>
  <si>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</si>
  <si>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</si>
  <si>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</si>
  <si>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</si>
  <si>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</si>
  <si>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</si>
  <si>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</si>
  <si>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</si>
  <si>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</si>
  <si>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</si>
  <si>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</si>
  <si>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</si>
  <si>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</si>
  <si>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</si>
  <si>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</si>
  <si>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</si>
  <si>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</si>
  <si>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</si>
  <si>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</si>
  <si>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</si>
  <si>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</si>
  <si>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</si>
  <si>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</si>
  <si>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</si>
  <si>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</si>
  <si>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</si>
  <si>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</si>
  <si>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</si>
  <si>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</si>
  <si>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</si>
  <si>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</si>
  <si>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</si>
  <si>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</si>
  <si>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</si>
  <si>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</si>
  <si>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</si>
  <si>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</si>
  <si>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</si>
  <si>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</si>
  <si>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</si>
  <si>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</si>
  <si>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</si>
  <si>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</si>
  <si>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</si>
  <si>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</si>
  <si>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</si>
  <si>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</si>
  <si>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</si>
  <si>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</si>
  <si>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</si>
  <si>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</si>
  <si>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</si>
  <si>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</si>
  <si>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</si>
  <si>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</si>
  <si>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</si>
  <si>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</si>
  <si>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</si>
  <si>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</si>
  <si>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</si>
  <si>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</si>
  <si>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</si>
  <si>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</si>
  <si>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</si>
  <si>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</si>
  <si>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</si>
  <si>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</si>
  <si>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</si>
  <si>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</si>
  <si>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</si>
  <si>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</si>
  <si>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</si>
  <si>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</si>
  <si>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</si>
  <si>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</si>
  <si>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</si>
  <si>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</si>
  <si>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</si>
  <si>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</si>
  <si>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</si>
  <si>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</si>
  <si>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</si>
  <si>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</si>
  <si>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</si>
  <si>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</si>
  <si>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</si>
  <si>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</si>
  <si>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</si>
  <si>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</si>
  <si>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</si>
  <si>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</si>
  <si>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</si>
  <si>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</si>
  <si>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</si>
  <si>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</si>
  <si>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</si>
  <si>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</si>
  <si>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</si>
  <si>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</si>
  <si>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</si>
  <si>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</si>
  <si>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</si>
  <si>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</si>
  <si>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</si>
  <si>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</si>
  <si>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</si>
  <si>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</si>
  <si>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</si>
  <si>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</si>
  <si>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</si>
  <si>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</si>
  <si>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</si>
  <si>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</si>
  <si>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</si>
  <si>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</si>
  <si>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</si>
  <si>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</si>
  <si>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</si>
  <si>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</si>
  <si>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</si>
  <si>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</si>
  <si>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</si>
  <si>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</si>
  <si>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</si>
  <si>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</si>
  <si>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</si>
  <si>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</si>
  <si>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</si>
  <si>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</si>
  <si>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</si>
  <si>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</si>
  <si>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</si>
  <si>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</si>
  <si>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</si>
  <si>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</si>
  <si>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</si>
  <si>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</si>
  <si>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</si>
  <si>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</si>
  <si>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</si>
  <si>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</si>
  <si>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</si>
  <si>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</si>
  <si>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</si>
  <si>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</si>
  <si>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</si>
  <si>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</si>
  <si>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</si>
  <si>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</si>
  <si>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</si>
  <si>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</si>
  <si>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</si>
  <si>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</si>
  <si>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</si>
  <si>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</si>
  <si>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</si>
  <si>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</si>
  <si>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</si>
  <si>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</si>
  <si>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</si>
  <si>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</si>
  <si>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</si>
  <si>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</si>
  <si>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</si>
  <si>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</si>
  <si>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ENG-KSP</t>
    <phoneticPr fontId="3" type="noConversion"/>
  </si>
  <si>
    <t>N</t>
    <phoneticPr fontId="3" type="noConversion"/>
  </si>
  <si>
    <t>허정환</t>
    <phoneticPr fontId="3" type="noConversion"/>
  </si>
  <si>
    <t>30s/28k 40s/24k</t>
    <phoneticPr fontId="3" type="noConversion"/>
  </si>
  <si>
    <t>20s/21k 30s/20k 50s/24k 60s/20k</t>
    <phoneticPr fontId="3" type="noConversion"/>
  </si>
  <si>
    <t>M_004470</t>
    <phoneticPr fontId="3" type="noConversion"/>
  </si>
  <si>
    <t>M_004496-004497:K</t>
    <phoneticPr fontId="3" type="noConversion"/>
  </si>
  <si>
    <t>60s/24k 40s/24k 30s/27k</t>
    <phoneticPr fontId="3" type="noConversion"/>
  </si>
  <si>
    <t>50s/21k 30s/21k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</si>
</sst>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L18" sqref="L1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0.98333333333333339</v>
      </c>
      <c r="D9" s="8">
        <v>1</v>
      </c>
      <c r="E9" s="8">
        <v>13.9</v>
      </c>
      <c r="F9" s="8">
        <v>25</v>
      </c>
      <c r="G9" s="35" t="s">
        <v>183</v>
      </c>
      <c r="H9" s="8">
        <v>0.8</v>
      </c>
      <c r="I9" s="35">
        <v>54.9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0.19583333333333333</v>
      </c>
      <c r="D10" s="8">
        <v>1.5</v>
      </c>
      <c r="E10" s="8">
        <v>10.3</v>
      </c>
      <c r="F10" s="8">
        <v>36</v>
      </c>
      <c r="G10" s="114" t="s">
        <v>183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0.38680555555555557</v>
      </c>
      <c r="D11" s="14">
        <v>1</v>
      </c>
      <c r="E11" s="14">
        <v>9.5</v>
      </c>
      <c r="F11" s="14">
        <v>30</v>
      </c>
      <c r="G11" s="114" t="s">
        <v>183</v>
      </c>
      <c r="H11" s="8">
        <v>2.2000000000000002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23.40347222222222</v>
      </c>
      <c r="D12" s="18">
        <f>AVERAGE(D9:D11)</f>
        <v>1.1666666666666667</v>
      </c>
      <c r="E12" s="18">
        <f>AVERAGE(E9:E11)</f>
        <v>11.233333333333334</v>
      </c>
      <c r="F12" s="19">
        <f>AVERAGE(F9:F11)</f>
        <v>30.333333333333332</v>
      </c>
      <c r="G12" s="20"/>
      <c r="H12" s="21">
        <f>AVERAGE(H9:H11)</f>
        <v>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182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0.93958333333333333</v>
      </c>
      <c r="D17" s="27">
        <v>0.94097222222222221</v>
      </c>
      <c r="E17" s="27">
        <v>0.98333333333333339</v>
      </c>
      <c r="F17" s="27">
        <v>8.2638888888888887E-2</v>
      </c>
      <c r="G17" s="27">
        <v>0.14930555555555555</v>
      </c>
      <c r="H17" s="27">
        <v>0.37013888888888885</v>
      </c>
      <c r="I17" s="27">
        <v>0.39374999999999999</v>
      </c>
      <c r="J17" s="27"/>
      <c r="K17" s="27"/>
      <c r="L17" s="27"/>
      <c r="M17" s="27"/>
      <c r="N17" s="27"/>
      <c r="O17" s="27"/>
      <c r="P17" s="27">
        <v>0.40833333333333338</v>
      </c>
    </row>
    <row r="18" spans="2:16" ht="14.15" customHeight="1" x14ac:dyDescent="0.45">
      <c r="B18" s="34" t="s">
        <v>43</v>
      </c>
      <c r="C18" s="26">
        <v>4446</v>
      </c>
      <c r="D18" s="26">
        <v>4447</v>
      </c>
      <c r="E18" s="26">
        <v>4458</v>
      </c>
      <c r="F18" s="26">
        <v>4526</v>
      </c>
      <c r="G18" s="26">
        <v>4572</v>
      </c>
      <c r="H18" s="26">
        <v>4721</v>
      </c>
      <c r="I18" s="26">
        <v>4733</v>
      </c>
      <c r="J18" s="26"/>
      <c r="K18" s="26"/>
      <c r="L18" s="26"/>
      <c r="M18" s="26"/>
      <c r="N18" s="26"/>
      <c r="O18" s="26"/>
      <c r="P18" s="26">
        <v>4744</v>
      </c>
    </row>
    <row r="19" spans="2:16" ht="14.15" customHeight="1" thickBot="1" x14ac:dyDescent="0.5">
      <c r="B19" s="13" t="s">
        <v>44</v>
      </c>
      <c r="C19" s="28"/>
      <c r="D19" s="26">
        <v>4457</v>
      </c>
      <c r="E19" s="29">
        <v>4525</v>
      </c>
      <c r="F19" s="29">
        <v>4571</v>
      </c>
      <c r="G19" s="26">
        <v>4720</v>
      </c>
      <c r="H19" s="29">
        <v>4732</v>
      </c>
      <c r="I19" s="29">
        <v>4743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68</v>
      </c>
      <c r="F20" s="32">
        <f t="shared" si="0"/>
        <v>46</v>
      </c>
      <c r="G20" s="32">
        <f t="shared" si="0"/>
        <v>149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0.97291666666666676</v>
      </c>
      <c r="D23" s="116">
        <v>0.97430555555555554</v>
      </c>
      <c r="E23" s="113" t="s">
        <v>173</v>
      </c>
      <c r="F23" s="135" t="s">
        <v>185</v>
      </c>
      <c r="G23" s="136"/>
      <c r="H23" s="136"/>
      <c r="I23" s="137"/>
      <c r="J23" s="116">
        <v>0.39374999999999999</v>
      </c>
      <c r="K23" s="116">
        <v>0.3972222222222222</v>
      </c>
      <c r="L23" s="113" t="s">
        <v>174</v>
      </c>
      <c r="M23" s="132" t="s">
        <v>189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0.97569444444444453</v>
      </c>
      <c r="D25" s="116">
        <v>0.97986111111111107</v>
      </c>
      <c r="E25" s="113" t="s">
        <v>176</v>
      </c>
      <c r="F25" s="135" t="s">
        <v>186</v>
      </c>
      <c r="G25" s="136"/>
      <c r="H25" s="136"/>
      <c r="I25" s="137"/>
      <c r="J25" s="116">
        <v>0.39861111111111108</v>
      </c>
      <c r="K25" s="116">
        <v>0.40069444444444446</v>
      </c>
      <c r="L25" s="113" t="s">
        <v>175</v>
      </c>
      <c r="M25" s="132" t="s">
        <v>190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6.9444444444444434E-2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0.22361111111111109</v>
      </c>
      <c r="P30" s="45">
        <f>SUM(C30:J30,L30:N30)</f>
        <v>0.13194444444444442</v>
      </c>
    </row>
    <row r="31" spans="2:16" ht="14.15" customHeight="1" x14ac:dyDescent="0.45">
      <c r="B31" s="36" t="s">
        <v>164</v>
      </c>
      <c r="C31" s="46">
        <v>9.930555555555555E-2</v>
      </c>
      <c r="D31" s="7">
        <v>0.22083333333333333</v>
      </c>
      <c r="E31" s="7">
        <v>6.6666666666666666E-2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7"/>
      <c r="P31" s="45">
        <f>SUM(C31:N31)</f>
        <v>0.40347222222222218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9.930555555555555E-2</v>
      </c>
      <c r="D34" s="108">
        <f t="shared" ref="D34:N34" si="2">D31-D32-D33</f>
        <v>0.22083333333333333</v>
      </c>
      <c r="E34" s="108">
        <f t="shared" si="2"/>
        <v>6.6666666666666666E-2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1.6666666666666666E-2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0.40347222222222218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188</v>
      </c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1.59</v>
      </c>
      <c r="E53" s="111">
        <v>1.17</v>
      </c>
      <c r="F53" s="111">
        <v>0.93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208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-165.6</v>
      </c>
      <c r="E72" s="99" t="s">
        <v>117</v>
      </c>
      <c r="F72" s="59">
        <v>18.5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-167.6</v>
      </c>
      <c r="E73" s="101" t="s">
        <v>121</v>
      </c>
      <c r="F73" s="60">
        <v>26.2</v>
      </c>
      <c r="G73" s="60">
        <v>22.3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-190.8</v>
      </c>
      <c r="D74" s="59">
        <v>-193.8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</v>
      </c>
      <c r="D75" s="59">
        <v>-114.2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25.8</v>
      </c>
      <c r="E76" s="101" t="s">
        <v>136</v>
      </c>
      <c r="F76" s="61">
        <v>20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18.8</v>
      </c>
      <c r="E79" s="99" t="s">
        <v>151</v>
      </c>
      <c r="F79" s="59">
        <v>14.4</v>
      </c>
      <c r="G79" s="59">
        <v>11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8.9900000000000003E-5</v>
      </c>
      <c r="D80" s="63">
        <v>9.2999999999999997E-5</v>
      </c>
      <c r="E80" s="101" t="s">
        <v>156</v>
      </c>
      <c r="F80" s="60">
        <v>31.5</v>
      </c>
      <c r="G80" s="60">
        <v>34.799999999999997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2025-10-14T09:57:37Z</dcterms:modified>
</cp:coreProperties>
</file>