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65C4B215-4F70-4233-A463-9D033FC99B8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<sst xmlns="http://schemas.openxmlformats.org/spreadsheetml/2006/main" count="208" uniqueCount="191">
  <si>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</si>
  <si>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</si>
  <si>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</si>
  <si>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</si>
  <si>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</si>
  <si>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</si>
  <si>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</si>
  <si>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</si>
  <si>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</si>
  <si>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</si>
  <si>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</si>
  <si>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</si>
  <si>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</si>
  <si>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</si>
  <si>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</si>
  <si>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</si>
  <si>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</si>
  <si>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</si>
  <si>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</si>
  <si>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</si>
  <si>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</si>
  <si>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</si>
  <si>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</si>
  <si>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</si>
  <si>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</si>
  <si>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</si>
  <si>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</si>
  <si>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</si>
  <si>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</si>
  <si>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</si>
  <si>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</si>
  <si>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</si>
  <si>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</si>
  <si>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</si>
  <si>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</si>
  <si>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</si>
  <si>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</si>
  <si>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</si>
  <si>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</si>
  <si>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</si>
  <si>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</si>
  <si>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</si>
  <si>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</si>
  <si>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</si>
  <si>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</si>
  <si>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</si>
  <si>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</si>
  <si>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</si>
  <si>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</si>
  <si>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</si>
  <si>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</si>
  <si>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</si>
  <si>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</si>
  <si>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</si>
  <si>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</si>
  <si>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</si>
  <si>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</si>
  <si>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</si>
  <si>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</si>
  <si>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</si>
  <si>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</si>
  <si>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</si>
  <si>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</si>
  <si>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</si>
  <si>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</si>
  <si>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</si>
  <si>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</si>
  <si>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</si>
  <si>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</si>
  <si>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</si>
  <si>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</si>
  <si>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</si>
  <si>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</si>
  <si>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</si>
  <si>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</si>
  <si>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</si>
  <si>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</si>
  <si>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</si>
  <si>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</si>
  <si>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</si>
  <si>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</si>
  <si>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</si>
  <si>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</si>
  <si>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</si>
  <si>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</si>
  <si>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</si>
  <si>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</si>
  <si>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</si>
  <si>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</si>
  <si>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</si>
  <si>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</si>
  <si>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</si>
  <si>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</si>
  <si>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</si>
  <si>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</si>
  <si>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</si>
  <si>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</si>
  <si>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</si>
  <si>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</si>
  <si>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</si>
  <si>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</si>
  <si>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</si>
  <si>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</si>
  <si>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</si>
  <si>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</si>
  <si>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</si>
  <si>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</si>
  <si>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</si>
  <si>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</si>
  <si>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</si>
  <si>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</si>
  <si>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</si>
  <si>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</si>
  <si>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</si>
  <si>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</si>
  <si>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</si>
  <si>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</si>
  <si>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</si>
  <si>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</si>
  <si>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</si>
  <si>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</si>
  <si>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</si>
  <si>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</si>
  <si>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</si>
  <si>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</si>
  <si>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</si>
  <si>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</si>
  <si>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</si>
  <si>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</si>
  <si>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</si>
  <si>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</si>
  <si>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</si>
  <si>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</si>
  <si>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</si>
  <si>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</si>
  <si>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</si>
  <si>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</si>
  <si>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</si>
  <si>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</si>
  <si>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</si>
  <si>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</si>
  <si>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</si>
  <si>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</si>
  <si>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</si>
  <si>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</si>
  <si>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</si>
  <si>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</si>
  <si>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</si>
  <si>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</si>
  <si>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</si>
  <si>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</si>
  <si>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</si>
  <si>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</si>
  <si>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</si>
  <si>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</si>
  <si>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</si>
  <si>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</si>
  <si>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</si>
  <si>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</si>
  <si>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</si>
  <si>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</si>
  <si>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</si>
  <si>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</si>
  <si>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</si>
  <si>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</si>
  <si>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</si>
  <si>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</si>
  <si>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</si>
  <si>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</si>
  <si>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</si>
  <si>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</si>
  <si>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</si>
  <si>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</si>
  <si>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</si>
  <si>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</si>
  <si>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</si>
  <si>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</si>
  <si>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</si>
  <si>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</si>
  <si>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</si>
  <si>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TMT</t>
    <phoneticPr fontId="3" type="noConversion"/>
  </si>
  <si>
    <t>ENG-KSP</t>
    <phoneticPr fontId="3" type="noConversion"/>
  </si>
  <si>
    <t>S</t>
    <phoneticPr fontId="3" type="noConversion"/>
  </si>
  <si>
    <t>N</t>
    <phoneticPr fontId="3" type="noConversion"/>
  </si>
  <si>
    <t>허정환</t>
    <phoneticPr fontId="3" type="noConversion"/>
  </si>
  <si>
    <t>20s/14k 50s/19k</t>
    <phoneticPr fontId="3" type="noConversion"/>
  </si>
  <si>
    <t>20s/24k 30s/26k 40s/25k 50s/22k</t>
    <phoneticPr fontId="3" type="noConversion"/>
  </si>
  <si>
    <t>M_002622-002623:M</t>
    <phoneticPr fontId="3" type="noConversion"/>
  </si>
  <si>
    <t>M_002669-002670:K</t>
    <phoneticPr fontId="3" type="noConversion"/>
  </si>
  <si>
    <t>60s/20k 30s/23k</t>
    <phoneticPr fontId="3" type="noConversion"/>
  </si>
  <si>
    <t>50s/28k 30s/27k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</si>
</sst>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F14" sqref="F1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45937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0.97986111111111107</v>
      </c>
      <c r="D9" s="8">
        <v>1.3</v>
      </c>
      <c r="E9" s="8">
        <v>12.5</v>
      </c>
      <c r="F9" s="8">
        <v>11</v>
      </c>
      <c r="G9" s="35" t="s">
        <v>183</v>
      </c>
      <c r="H9" s="8">
        <v>0.9</v>
      </c>
      <c r="I9" s="35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0.19027777777777777</v>
      </c>
      <c r="D10" s="8">
        <v>1</v>
      </c>
      <c r="E10" s="8">
        <v>11.6</v>
      </c>
      <c r="F10" s="8">
        <v>11</v>
      </c>
      <c r="G10" s="114" t="s">
        <v>182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0.39999999999999997</v>
      </c>
      <c r="D11" s="14">
        <v>0.9</v>
      </c>
      <c r="E11" s="14">
        <v>11.2</v>
      </c>
      <c r="F11" s="14">
        <v>10</v>
      </c>
      <c r="G11" s="114" t="s">
        <v>182</v>
      </c>
      <c r="H11" s="8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23.420138888888886</v>
      </c>
      <c r="D12" s="18">
        <f>AVERAGE(D9:D11)</f>
        <v>1.0666666666666667</v>
      </c>
      <c r="E12" s="18">
        <f>AVERAGE(E9:E11)</f>
        <v>11.766666666666666</v>
      </c>
      <c r="F12" s="19">
        <f>AVERAGE(F9:F11)</f>
        <v>10.666666666666666</v>
      </c>
      <c r="G12" s="20"/>
      <c r="H12" s="21">
        <f>AVERAGE(H9:H11)</f>
        <v>0.80000000000000016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0.93541666666666667</v>
      </c>
      <c r="D17" s="27">
        <v>0.93819444444444444</v>
      </c>
      <c r="E17" s="27">
        <v>0.97986111111111107</v>
      </c>
      <c r="F17" s="27">
        <v>9.9999999999999992E-2</v>
      </c>
      <c r="G17" s="27">
        <v>0.37152777777777773</v>
      </c>
      <c r="H17" s="27">
        <v>0.39999999999999997</v>
      </c>
      <c r="I17" s="27"/>
      <c r="J17" s="27"/>
      <c r="K17" s="27"/>
      <c r="L17" s="27"/>
      <c r="M17" s="27"/>
      <c r="N17" s="27"/>
      <c r="O17" s="27"/>
      <c r="P17" s="27">
        <v>0.41319444444444442</v>
      </c>
    </row>
    <row r="18" spans="2:16" ht="14.15" customHeight="1" x14ac:dyDescent="0.45">
      <c r="B18" s="34" t="s">
        <v>43</v>
      </c>
      <c r="C18" s="26">
        <v>2388</v>
      </c>
      <c r="D18" s="26">
        <v>2389</v>
      </c>
      <c r="E18" s="26">
        <v>2400</v>
      </c>
      <c r="F18" s="26">
        <v>2482</v>
      </c>
      <c r="G18" s="26">
        <v>2662</v>
      </c>
      <c r="H18" s="26">
        <v>2677</v>
      </c>
      <c r="I18" s="26"/>
      <c r="J18" s="26"/>
      <c r="K18" s="26"/>
      <c r="L18" s="26"/>
      <c r="M18" s="26"/>
      <c r="N18" s="26"/>
      <c r="O18" s="26"/>
      <c r="P18" s="26">
        <v>2687</v>
      </c>
    </row>
    <row r="19" spans="2:16" ht="14.15" customHeight="1" thickBot="1" x14ac:dyDescent="0.5">
      <c r="B19" s="13" t="s">
        <v>44</v>
      </c>
      <c r="C19" s="28"/>
      <c r="D19" s="26">
        <v>2399</v>
      </c>
      <c r="E19" s="29">
        <v>2481</v>
      </c>
      <c r="F19" s="29">
        <v>2661</v>
      </c>
      <c r="G19" s="26">
        <v>2676</v>
      </c>
      <c r="H19" s="29">
        <v>2686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82</v>
      </c>
      <c r="F20" s="32">
        <f t="shared" si="0"/>
        <v>180</v>
      </c>
      <c r="G20" s="32">
        <f t="shared" si="0"/>
        <v>15</v>
      </c>
      <c r="H20" s="32">
        <f t="shared" si="0"/>
        <v>10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0.96944444444444444</v>
      </c>
      <c r="D24" s="116">
        <v>0.97083333333333333</v>
      </c>
      <c r="E24" s="113" t="s">
        <v>175</v>
      </c>
      <c r="F24" s="162" t="s">
        <v>185</v>
      </c>
      <c r="G24" s="163"/>
      <c r="H24" s="163"/>
      <c r="I24" s="164"/>
      <c r="J24" s="116">
        <v>0.39999999999999997</v>
      </c>
      <c r="K24" s="116">
        <v>0.40277777777777773</v>
      </c>
      <c r="L24" s="113" t="s">
        <v>176</v>
      </c>
      <c r="M24" s="178" t="s">
        <v>189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0.97222222222222221</v>
      </c>
      <c r="D26" s="116">
        <v>0.97638888888888886</v>
      </c>
      <c r="E26" s="113" t="s">
        <v>174</v>
      </c>
      <c r="F26" s="162" t="s">
        <v>186</v>
      </c>
      <c r="G26" s="163"/>
      <c r="H26" s="163"/>
      <c r="I26" s="164"/>
      <c r="J26" s="116">
        <v>0.40416666666666662</v>
      </c>
      <c r="K26" s="116">
        <v>0.40625</v>
      </c>
      <c r="L26" s="113" t="s">
        <v>173</v>
      </c>
      <c r="M26" s="178" t="s">
        <v>190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9.5138888888888884E-2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0.27152777777777776</v>
      </c>
      <c r="P30" s="45">
        <f>SUM(C30:J30,L30:N30)</f>
        <v>9.5138888888888884E-2</v>
      </c>
    </row>
    <row r="31" spans="2:16" ht="14.15" customHeight="1" x14ac:dyDescent="0.45">
      <c r="B31" s="36" t="s">
        <v>164</v>
      </c>
      <c r="C31" s="46">
        <v>0.12013888888888889</v>
      </c>
      <c r="D31" s="7">
        <v>0.27152777777777776</v>
      </c>
      <c r="E31" s="7"/>
      <c r="F31" s="7"/>
      <c r="G31" s="7"/>
      <c r="H31" s="7"/>
      <c r="I31" s="7"/>
      <c r="J31" s="7"/>
      <c r="K31" s="7">
        <v>2.8472222222222222E-2</v>
      </c>
      <c r="L31" s="7"/>
      <c r="M31" s="7"/>
      <c r="N31" s="7"/>
      <c r="O31" s="47"/>
      <c r="P31" s="45">
        <f>SUM(C31:N31)</f>
        <v>0.4201388888888889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0.12013888888888889</v>
      </c>
      <c r="D34" s="108">
        <f t="shared" ref="D34:N34" si="2">D31-D32-D33</f>
        <v>0.27152777777777776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2.8472222222222222E-2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0.4201388888888889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188</v>
      </c>
      <c r="F36" s="166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</v>
      </c>
      <c r="E53" s="111"/>
      <c r="F53" s="111">
        <v>0.92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1216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-162.30000000000001</v>
      </c>
      <c r="D72" s="59">
        <v>-165.3</v>
      </c>
      <c r="E72" s="99" t="s">
        <v>117</v>
      </c>
      <c r="F72" s="59">
        <v>18.100000000000001</v>
      </c>
      <c r="G72" s="59">
        <v>16.600000000000001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-167.6</v>
      </c>
      <c r="E73" s="101" t="s">
        <v>121</v>
      </c>
      <c r="F73" s="60">
        <v>19.2</v>
      </c>
      <c r="G73" s="60">
        <v>16.7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</v>
      </c>
      <c r="D74" s="59">
        <v>-192.2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-104.1</v>
      </c>
      <c r="D75" s="59">
        <v>-113.7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28.5</v>
      </c>
      <c r="D76" s="59">
        <v>25.7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24.2</v>
      </c>
      <c r="D77" s="59">
        <v>21.9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20.5</v>
      </c>
      <c r="D79" s="59">
        <v>18.7</v>
      </c>
      <c r="E79" s="99" t="s">
        <v>151</v>
      </c>
      <c r="F79" s="59">
        <v>19.5</v>
      </c>
      <c r="G79" s="59">
        <v>12.1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2.5700000000000001E-4</v>
      </c>
      <c r="D80" s="63">
        <v>9.3999999999999994E-5</v>
      </c>
      <c r="E80" s="101" t="s">
        <v>156</v>
      </c>
      <c r="F80" s="60">
        <v>12.2</v>
      </c>
      <c r="G80" s="60">
        <v>12.7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2025-10-07T22:10:06Z</dcterms:modified>
</cp:coreProperties>
</file>