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7A72FFEF-6C6F-4DC7-A4C9-405813699D5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<sst xmlns="http://schemas.openxmlformats.org/spreadsheetml/2006/main" count="207" uniqueCount="191">
  <si>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</si>
  <si>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</si>
  <si>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</si>
  <si>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</si>
  <si>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</si>
  <si>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</si>
  <si>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</si>
  <si>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</si>
  <si>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</si>
  <si>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</si>
  <si>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</si>
  <si>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</si>
  <si>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</si>
  <si>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</si>
  <si>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</si>
  <si>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</si>
  <si>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</si>
  <si>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</si>
  <si>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</si>
  <si>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</si>
  <si>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</si>
  <si>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</si>
  <si>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</si>
  <si>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</si>
  <si>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</si>
  <si>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</si>
  <si>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</si>
  <si>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</si>
  <si>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</si>
  <si>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</si>
  <si>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</si>
  <si>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</si>
  <si>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</si>
  <si>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</si>
  <si>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</si>
  <si>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</si>
  <si>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</si>
  <si>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</si>
  <si>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</si>
  <si>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</si>
  <si>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</si>
  <si>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</si>
  <si>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</si>
  <si>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</si>
  <si>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</si>
  <si>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</si>
  <si>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</si>
  <si>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</si>
  <si>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</si>
  <si>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</si>
  <si>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</si>
  <si>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</si>
  <si>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</si>
  <si>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</si>
  <si>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</si>
  <si>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</si>
  <si>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</si>
  <si>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</si>
  <si>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</si>
  <si>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</si>
  <si>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</si>
  <si>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</si>
  <si>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</si>
  <si>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</si>
  <si>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</si>
  <si>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</si>
  <si>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</si>
  <si>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</si>
  <si>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</si>
  <si>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</si>
  <si>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</si>
  <si>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</si>
  <si>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</si>
  <si>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</si>
  <si>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</si>
  <si>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</si>
  <si>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</si>
  <si>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</si>
  <si>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</si>
  <si>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</si>
  <si>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</si>
  <si>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</si>
  <si>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</si>
  <si>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</si>
  <si>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</si>
  <si>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</si>
  <si>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</si>
  <si>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</si>
  <si>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</si>
  <si>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</si>
  <si>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</si>
  <si>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</si>
  <si>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</si>
  <si>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</si>
  <si>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</si>
  <si>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</si>
  <si>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</si>
  <si>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</si>
  <si>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</si>
  <si>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</si>
  <si>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</si>
  <si>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</si>
  <si>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</si>
  <si>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</si>
  <si>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</si>
  <si>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</si>
  <si>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</si>
  <si>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</si>
  <si>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</si>
  <si>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</si>
  <si>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</si>
  <si>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</si>
  <si>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</si>
  <si>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</si>
  <si>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</si>
  <si>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</si>
  <si>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</si>
  <si>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</si>
  <si>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</si>
  <si>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</si>
  <si>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</si>
  <si>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</si>
  <si>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</si>
  <si>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</si>
  <si>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</si>
  <si>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</si>
  <si>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</si>
  <si>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</si>
  <si>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</si>
  <si>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</si>
  <si>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</si>
  <si>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</si>
  <si>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</si>
  <si>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</si>
  <si>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</si>
  <si>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</si>
  <si>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</si>
  <si>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</si>
  <si>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</si>
  <si>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</si>
  <si>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</si>
  <si>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</si>
  <si>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</si>
  <si>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</si>
  <si>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</si>
  <si>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</si>
  <si>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</si>
  <si>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</si>
  <si>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</si>
  <si>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</si>
  <si>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</si>
  <si>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</si>
  <si>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</si>
  <si>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</si>
  <si>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</si>
  <si>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</si>
  <si>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</si>
  <si>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</si>
  <si>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</si>
  <si>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</si>
  <si>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</si>
  <si>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</si>
  <si>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</si>
  <si>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</si>
  <si>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</si>
  <si>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</si>
  <si>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</si>
  <si>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</si>
  <si>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</si>
  <si>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</si>
  <si>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</si>
  <si>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</si>
  <si>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</si>
  <si>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</si>
  <si>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</si>
  <si>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</si>
  <si>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</si>
  <si>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</si>
  <si>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</si>
  <si>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</si>
  <si>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N</t>
    <phoneticPr fontId="3" type="noConversion"/>
  </si>
  <si>
    <t>KAMP</t>
    <phoneticPr fontId="3" type="noConversion"/>
  </si>
  <si>
    <t>KSP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</si>
  <si>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</si>
  <si>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</si>
  <si>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</si>
  <si>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S</t>
    <phoneticPr fontId="3" type="noConversion"/>
  </si>
  <si>
    <t>30s/14k 40s/12k 50s/8k</t>
    <phoneticPr fontId="3" type="noConversion"/>
  </si>
  <si>
    <t>30s/8k 40s/9k 50s/8k</t>
    <phoneticPr fontId="3" type="noConversion"/>
  </si>
  <si>
    <t>1. [UT 23:23-23:28] FSA, Focuser 초기화</t>
    <phoneticPr fontId="3" type="noConversion"/>
  </si>
  <si>
    <t>2. [UT 23:30-00:18] 필터 셔터 에러로 인한 관측 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</si>
</sst>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45901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92.097701149425291</v>
      </c>
      <c r="M3" s="127"/>
      <c r="N3" s="65" t="s">
        <v>3</v>
      </c>
      <c r="O3" s="127">
        <f>(P31-P33)/P31*100</f>
        <v>92.097701149425291</v>
      </c>
      <c r="P3" s="127"/>
    </row>
    <row r="4" spans="2:16" ht="14.25" customHeight="1" x14ac:dyDescent="0.45">
      <c r="B4" s="33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0.96388888888888891</v>
      </c>
      <c r="D9" s="8"/>
      <c r="E9" s="8">
        <v>3.3</v>
      </c>
      <c r="F9" s="8">
        <v>71</v>
      </c>
      <c r="G9" s="35" t="s">
        <v>186</v>
      </c>
      <c r="H9" s="8">
        <v>2.4</v>
      </c>
      <c r="I9" s="35">
        <v>58.6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0.13055555555555556</v>
      </c>
      <c r="D10" s="8">
        <v>1.9</v>
      </c>
      <c r="E10" s="8">
        <v>6.2</v>
      </c>
      <c r="F10" s="8">
        <v>33</v>
      </c>
      <c r="G10" s="115" t="s">
        <v>186</v>
      </c>
      <c r="H10" s="8">
        <v>0.7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/>
      <c r="D11" s="14">
        <v>1.6</v>
      </c>
      <c r="E11" s="14">
        <v>8.1</v>
      </c>
      <c r="F11" s="14">
        <v>19</v>
      </c>
      <c r="G11" s="115" t="s">
        <v>180</v>
      </c>
      <c r="H11" s="8">
        <v>1.4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23.036111111111111</v>
      </c>
      <c r="D12" s="18">
        <f>AVERAGE(D9:D11)</f>
        <v>1.75</v>
      </c>
      <c r="E12" s="18">
        <f>AVERAGE(E9:E11)</f>
        <v>5.8666666666666671</v>
      </c>
      <c r="F12" s="19">
        <f>AVERAGE(F9:F11)</f>
        <v>41</v>
      </c>
      <c r="G12" s="20"/>
      <c r="H12" s="21">
        <f>AVERAGE(H9:H11)</f>
        <v>1.5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182</v>
      </c>
      <c r="H16" s="26" t="s">
        <v>184</v>
      </c>
      <c r="I16" s="26" t="s">
        <v>183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0.93333333333333324</v>
      </c>
      <c r="D17" s="27">
        <v>0.93541666666666667</v>
      </c>
      <c r="E17" s="27">
        <v>0.96388888888888891</v>
      </c>
      <c r="F17" s="27">
        <v>0.19513888888888889</v>
      </c>
      <c r="G17" s="27">
        <v>0.2590277777777778</v>
      </c>
      <c r="H17" s="27">
        <v>0.40625</v>
      </c>
      <c r="I17" s="27">
        <v>0.44722222222222219</v>
      </c>
      <c r="J17" s="27"/>
      <c r="K17" s="27"/>
      <c r="L17" s="27"/>
      <c r="M17" s="27"/>
      <c r="N17" s="27"/>
      <c r="O17" s="27"/>
      <c r="P17" s="27">
        <v>0.4513888888888889</v>
      </c>
    </row>
    <row r="18" spans="2:16" ht="14.15" customHeight="1" x14ac:dyDescent="0.45">
      <c r="B18" s="34" t="s">
        <v>43</v>
      </c>
      <c r="C18" s="26">
        <v>56583</v>
      </c>
      <c r="D18" s="26">
        <v>56584</v>
      </c>
      <c r="E18" s="26">
        <v>56595</v>
      </c>
      <c r="F18" s="26">
        <v>56728</v>
      </c>
      <c r="G18" s="26">
        <v>56772</v>
      </c>
      <c r="H18" s="26">
        <v>56872</v>
      </c>
      <c r="I18" s="26">
        <v>56884</v>
      </c>
      <c r="J18" s="26"/>
      <c r="K18" s="26"/>
      <c r="L18" s="26"/>
      <c r="M18" s="26"/>
      <c r="N18" s="26"/>
      <c r="O18" s="26"/>
      <c r="P18" s="26">
        <v>56889</v>
      </c>
    </row>
    <row r="19" spans="2:16" ht="14.15" customHeight="1" thickBot="1" x14ac:dyDescent="0.5">
      <c r="B19" s="13" t="s">
        <v>44</v>
      </c>
      <c r="C19" s="28"/>
      <c r="D19" s="26">
        <v>56594</v>
      </c>
      <c r="E19" s="29">
        <v>56727</v>
      </c>
      <c r="F19" s="29">
        <v>56771</v>
      </c>
      <c r="G19" s="26">
        <v>56871</v>
      </c>
      <c r="H19" s="29">
        <v>56883</v>
      </c>
      <c r="I19" s="29">
        <v>56888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133</v>
      </c>
      <c r="F20" s="32">
        <f t="shared" si="0"/>
        <v>44</v>
      </c>
      <c r="G20" s="32">
        <f t="shared" si="0"/>
        <v>100</v>
      </c>
      <c r="H20" s="32">
        <f t="shared" si="0"/>
        <v>12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173</v>
      </c>
      <c r="F23" s="135"/>
      <c r="G23" s="136"/>
      <c r="H23" s="136"/>
      <c r="I23" s="137"/>
      <c r="J23" s="113"/>
      <c r="K23" s="113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35">
        <v>56589</v>
      </c>
      <c r="D24" s="35">
        <v>56591</v>
      </c>
      <c r="E24" s="113" t="s">
        <v>175</v>
      </c>
      <c r="F24" s="135" t="s">
        <v>187</v>
      </c>
      <c r="G24" s="136"/>
      <c r="H24" s="136"/>
      <c r="I24" s="137"/>
      <c r="J24" s="113"/>
      <c r="K24" s="113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176</v>
      </c>
      <c r="F25" s="135"/>
      <c r="G25" s="136"/>
      <c r="H25" s="136"/>
      <c r="I25" s="137"/>
      <c r="J25" s="113"/>
      <c r="K25" s="113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35">
        <v>56592</v>
      </c>
      <c r="D26" s="35">
        <v>56594</v>
      </c>
      <c r="E26" s="113" t="s">
        <v>174</v>
      </c>
      <c r="F26" s="132" t="s">
        <v>188</v>
      </c>
      <c r="G26" s="132"/>
      <c r="H26" s="132"/>
      <c r="I26" s="132"/>
      <c r="J26" s="113"/>
      <c r="K26" s="113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0.20555555555555557</v>
      </c>
      <c r="D30" s="42">
        <v>0.14305555555555557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0.41111111111111115</v>
      </c>
    </row>
    <row r="31" spans="2:16" ht="14.15" customHeight="1" x14ac:dyDescent="0.45">
      <c r="B31" s="36" t="s">
        <v>164</v>
      </c>
      <c r="C31" s="46">
        <v>0.23124999999999998</v>
      </c>
      <c r="D31" s="7">
        <v>0.14722222222222223</v>
      </c>
      <c r="E31" s="7">
        <v>6.3888888888888884E-2</v>
      </c>
      <c r="F31" s="7"/>
      <c r="G31" s="7"/>
      <c r="H31" s="7"/>
      <c r="I31" s="7"/>
      <c r="J31" s="7"/>
      <c r="K31" s="7">
        <v>4.0972222222222222E-2</v>
      </c>
      <c r="L31" s="7"/>
      <c r="M31" s="7"/>
      <c r="N31" s="7"/>
      <c r="O31" s="47"/>
      <c r="P31" s="45">
        <f>SUM(C31:N31)</f>
        <v>0.48333333333333334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>
        <v>3.8194444444444441E-2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3.8194444444444441E-2</v>
      </c>
    </row>
    <row r="34" spans="2:16" ht="14.15" customHeight="1" x14ac:dyDescent="0.45">
      <c r="B34" s="106" t="s">
        <v>165</v>
      </c>
      <c r="C34" s="108">
        <f>C31-C32-C33</f>
        <v>0.19305555555555554</v>
      </c>
      <c r="D34" s="108">
        <f t="shared" ref="D34:N34" si="2">D31-D32-D33</f>
        <v>0.14722222222222223</v>
      </c>
      <c r="E34" s="108">
        <f t="shared" si="2"/>
        <v>6.3888888888888884E-2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4.0972222222222222E-2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0.44513888888888892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2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2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2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2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3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92" t="s">
        <v>189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/>
      <c r="E53" s="111">
        <v>1.95</v>
      </c>
      <c r="F53" s="111">
        <v>1.72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1278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-154.30000000000001</v>
      </c>
      <c r="D72" s="59">
        <v>-164.1</v>
      </c>
      <c r="E72" s="99" t="s">
        <v>117</v>
      </c>
      <c r="F72" s="59">
        <v>17.5</v>
      </c>
      <c r="G72" s="59">
        <v>16.899999999999999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-148.19999999999999</v>
      </c>
      <c r="D73" s="59">
        <v>-170.3</v>
      </c>
      <c r="E73" s="101" t="s">
        <v>121</v>
      </c>
      <c r="F73" s="60">
        <v>27.9</v>
      </c>
      <c r="G73" s="60">
        <v>21.1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-147.19999999999999</v>
      </c>
      <c r="D74" s="59">
        <v>-170.6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-93.5</v>
      </c>
      <c r="D75" s="59">
        <v>-109.7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2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26.3</v>
      </c>
      <c r="D76" s="59">
        <v>25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22.5</v>
      </c>
      <c r="D77" s="59">
        <v>21.2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20.6</v>
      </c>
      <c r="D78" s="59">
        <v>19.3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19.2</v>
      </c>
      <c r="D79" s="59">
        <v>17.8</v>
      </c>
      <c r="E79" s="99" t="s">
        <v>151</v>
      </c>
      <c r="F79" s="59">
        <v>13.1</v>
      </c>
      <c r="G79" s="59">
        <v>8.6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1E-3</v>
      </c>
      <c r="D80" s="63">
        <v>6.9099999999999999E-4</v>
      </c>
      <c r="E80" s="101" t="s">
        <v>156</v>
      </c>
      <c r="F80" s="60">
        <v>44.7</v>
      </c>
      <c r="G80" s="60">
        <v>24.3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 t="s">
        <v>190</v>
      </c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2025-09-01T10:53:51Z</dcterms:modified>
</cp:coreProperties>
</file>