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17237022-6873-4BA6-AAF1-9C1D642A239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<sst xmlns="http://schemas.openxmlformats.org/spreadsheetml/2006/main" count="206" uniqueCount="188">
  <si>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</si>
  <si>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</si>
  <si>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</si>
  <si>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</si>
  <si>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</si>
  <si>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</si>
  <si>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</si>
  <si>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</si>
  <si>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</si>
  <si>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</si>
  <si>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</si>
  <si>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</si>
  <si>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</si>
  <si>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</si>
  <si>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</si>
  <si>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</si>
  <si>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</si>
  <si>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</si>
  <si>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</si>
  <si>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</si>
  <si>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</si>
  <si>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</si>
  <si>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</si>
  <si>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</si>
  <si>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</si>
  <si>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</si>
  <si>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</si>
  <si>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</si>
  <si>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</si>
  <si>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</si>
  <si>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</si>
  <si>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</si>
  <si>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</si>
  <si>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</si>
  <si>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</si>
  <si>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</si>
  <si>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</si>
  <si>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</si>
  <si>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</si>
  <si>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</si>
  <si>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</si>
  <si>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</si>
  <si>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</si>
  <si>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</si>
  <si>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</si>
  <si>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</si>
  <si>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</si>
  <si>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</si>
  <si>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</si>
  <si>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</si>
  <si>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</si>
  <si>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</si>
  <si>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</si>
  <si>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</si>
  <si>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</si>
  <si>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</si>
  <si>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</si>
  <si>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</si>
  <si>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</si>
  <si>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</si>
  <si>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</si>
  <si>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</si>
  <si>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</si>
  <si>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</si>
  <si>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</si>
  <si>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</si>
  <si>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</si>
  <si>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</si>
  <si>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</si>
  <si>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</si>
  <si>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</si>
  <si>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</si>
  <si>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</si>
  <si>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</si>
  <si>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</si>
  <si>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</si>
  <si>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</si>
  <si>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</si>
  <si>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</si>
  <si>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</si>
  <si>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</si>
  <si>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</si>
  <si>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</si>
  <si>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</si>
  <si>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</si>
  <si>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</si>
  <si>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</si>
  <si>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</si>
  <si>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</si>
  <si>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</si>
  <si>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</si>
  <si>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</si>
  <si>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</si>
  <si>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</si>
  <si>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</si>
  <si>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</si>
  <si>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</si>
  <si>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</si>
  <si>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</si>
  <si>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</si>
  <si>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</si>
  <si>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</si>
  <si>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</si>
  <si>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</si>
  <si>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</si>
  <si>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</si>
  <si>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</si>
  <si>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</si>
  <si>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</si>
  <si>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</si>
  <si>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</si>
  <si>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</si>
  <si>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</si>
  <si>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</si>
  <si>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</si>
  <si>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</si>
  <si>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</si>
  <si>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</si>
  <si>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</si>
  <si>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</si>
  <si>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</si>
  <si>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</si>
  <si>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</si>
  <si>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</si>
  <si>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</si>
  <si>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</si>
  <si>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</si>
  <si>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</si>
  <si>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</si>
  <si>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</si>
  <si>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</si>
  <si>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</si>
  <si>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</si>
  <si>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</si>
  <si>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</si>
  <si>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</si>
  <si>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</si>
  <si>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</si>
  <si>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</si>
  <si>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</si>
  <si>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</si>
  <si>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</si>
  <si>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</si>
  <si>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</si>
  <si>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</si>
  <si>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</si>
  <si>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</si>
  <si>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</si>
  <si>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</si>
  <si>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</si>
  <si>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</si>
  <si>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</si>
  <si>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</si>
  <si>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</si>
  <si>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</si>
  <si>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</si>
  <si>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</si>
  <si>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</si>
  <si>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</si>
  <si>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</si>
  <si>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</si>
  <si>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</si>
  <si>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</si>
  <si>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</si>
  <si>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</si>
  <si>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</si>
  <si>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</si>
  <si>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</si>
  <si>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</si>
  <si>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</si>
  <si>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</si>
  <si>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</si>
  <si>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</si>
  <si>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</si>
  <si>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</si>
  <si>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</si>
  <si>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</si>
  <si>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</si>
  <si>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</si>
  <si>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</si>
  <si>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</si>
  <si>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</si>
  <si>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</si>
  <si>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</si>
  <si>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</si>
  <si>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DIR-KSP</t>
    <phoneticPr fontId="3" type="noConversion"/>
  </si>
  <si>
    <t>N</t>
    <phoneticPr fontId="3" type="noConversion"/>
  </si>
  <si>
    <t>M_053435-053436:M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</si>
</sst>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79" sqref="C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45886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0.9590277777777777</v>
      </c>
      <c r="D9" s="8">
        <v>1.4</v>
      </c>
      <c r="E9" s="8">
        <v>10.199999999999999</v>
      </c>
      <c r="F9" s="8">
        <v>25</v>
      </c>
      <c r="G9" s="35" t="s">
        <v>186</v>
      </c>
      <c r="H9" s="8">
        <v>6.9</v>
      </c>
      <c r="I9" s="35">
        <v>43.9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0.24861111111111112</v>
      </c>
      <c r="D10" s="8">
        <v>2.2999999999999998</v>
      </c>
      <c r="E10" s="8">
        <v>8.6999999999999993</v>
      </c>
      <c r="F10" s="8">
        <v>24</v>
      </c>
      <c r="G10" s="115" t="s">
        <v>186</v>
      </c>
      <c r="H10" s="8">
        <v>7.4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0.43888888888888888</v>
      </c>
      <c r="D11" s="14">
        <v>1.5</v>
      </c>
      <c r="E11" s="14">
        <v>4.7</v>
      </c>
      <c r="F11" s="14">
        <v>31</v>
      </c>
      <c r="G11" s="115" t="s">
        <v>186</v>
      </c>
      <c r="H11" s="14">
        <v>7.4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23.479861111111113</v>
      </c>
      <c r="D12" s="18">
        <f>AVERAGE(D9:D11)</f>
        <v>1.7333333333333332</v>
      </c>
      <c r="E12" s="18">
        <f>AVERAGE(E9:E11)</f>
        <v>7.8666666666666663</v>
      </c>
      <c r="F12" s="19">
        <f>AVERAGE(F9:F11)</f>
        <v>26.666666666666668</v>
      </c>
      <c r="G12" s="20"/>
      <c r="H12" s="21">
        <f>AVERAGE(H9:H11)</f>
        <v>7.2333333333333343</v>
      </c>
      <c r="I12" s="22"/>
      <c r="J12" s="23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178</v>
      </c>
      <c r="H16" s="26" t="s">
        <v>183</v>
      </c>
      <c r="I16" s="26" t="s">
        <v>185</v>
      </c>
      <c r="J16" s="26" t="s">
        <v>184</v>
      </c>
      <c r="K16" s="26" t="s">
        <v>182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0.91249999999999998</v>
      </c>
      <c r="D17" s="27">
        <v>0.91666666666666663</v>
      </c>
      <c r="E17" s="27">
        <v>0.9590277777777777</v>
      </c>
      <c r="F17" s="27">
        <v>3.472222222222222E-3</v>
      </c>
      <c r="G17" s="27">
        <v>2.2916666666666669E-2</v>
      </c>
      <c r="H17" s="27">
        <v>0.24513888888888888</v>
      </c>
      <c r="I17" s="27">
        <v>0.30694444444444441</v>
      </c>
      <c r="J17" s="27">
        <v>0.41666666666666669</v>
      </c>
      <c r="K17" s="27">
        <v>0.43888888888888888</v>
      </c>
      <c r="L17" s="27"/>
      <c r="M17" s="27"/>
      <c r="N17" s="27"/>
      <c r="O17" s="27"/>
      <c r="P17" s="27">
        <v>0.44305555555555554</v>
      </c>
    </row>
    <row r="18" spans="2:16" ht="14.15" customHeight="1" x14ac:dyDescent="0.45">
      <c r="B18" s="34" t="s">
        <v>43</v>
      </c>
      <c r="C18" s="26">
        <v>53379</v>
      </c>
      <c r="D18" s="26">
        <v>53380</v>
      </c>
      <c r="E18" s="26">
        <v>53385</v>
      </c>
      <c r="F18" s="26">
        <v>53415</v>
      </c>
      <c r="G18" s="26">
        <v>53428</v>
      </c>
      <c r="H18" s="26">
        <v>53578</v>
      </c>
      <c r="I18" s="26">
        <v>53619</v>
      </c>
      <c r="J18" s="26">
        <v>53693</v>
      </c>
      <c r="K18" s="26">
        <v>53707</v>
      </c>
      <c r="L18" s="26"/>
      <c r="M18" s="26"/>
      <c r="N18" s="26"/>
      <c r="O18" s="26"/>
      <c r="P18" s="26">
        <v>53712</v>
      </c>
    </row>
    <row r="19" spans="2:16" ht="14.15" customHeight="1" thickBot="1" x14ac:dyDescent="0.5">
      <c r="B19" s="13" t="s">
        <v>44</v>
      </c>
      <c r="C19" s="28"/>
      <c r="D19" s="26">
        <v>53384</v>
      </c>
      <c r="E19" s="29">
        <v>53414</v>
      </c>
      <c r="F19" s="29">
        <v>53427</v>
      </c>
      <c r="G19" s="26">
        <v>53577</v>
      </c>
      <c r="H19" s="29">
        <v>53618</v>
      </c>
      <c r="I19" s="29">
        <v>53692</v>
      </c>
      <c r="J19" s="29">
        <v>53706</v>
      </c>
      <c r="K19" s="29">
        <v>53711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30</v>
      </c>
      <c r="F20" s="32">
        <f t="shared" si="0"/>
        <v>13</v>
      </c>
      <c r="G20" s="32">
        <f t="shared" si="0"/>
        <v>150</v>
      </c>
      <c r="H20" s="32">
        <f t="shared" si="0"/>
        <v>41</v>
      </c>
      <c r="I20" s="32">
        <f t="shared" si="0"/>
        <v>74</v>
      </c>
      <c r="J20" s="32">
        <f t="shared" ref="J20:O20" si="1">IF(ISNUMBER(J18),J19-J18+1,"")</f>
        <v>14</v>
      </c>
      <c r="K20" s="32">
        <f t="shared" si="1"/>
        <v>5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0.25208333333333333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0.11319444444444444</v>
      </c>
      <c r="O30" s="44"/>
      <c r="P30" s="45">
        <f>SUM(C30:J30,L30:N30)</f>
        <v>0.42777777777777776</v>
      </c>
    </row>
    <row r="31" spans="2:16" ht="14.15" customHeight="1" x14ac:dyDescent="0.45">
      <c r="B31" s="36" t="s">
        <v>164</v>
      </c>
      <c r="C31" s="46">
        <v>0.26666666666666666</v>
      </c>
      <c r="D31" s="7">
        <v>0.10972222222222222</v>
      </c>
      <c r="E31" s="7">
        <v>6.1805555555555558E-2</v>
      </c>
      <c r="F31" s="7"/>
      <c r="G31" s="7">
        <v>1.9444444444444445E-2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0.47986111111111107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0.26666666666666666</v>
      </c>
      <c r="D34" s="108">
        <f t="shared" ref="D34:N34" si="2">D31-D32-D33</f>
        <v>0.10972222222222222</v>
      </c>
      <c r="E34" s="108">
        <f t="shared" si="2"/>
        <v>6.1805555555555558E-2</v>
      </c>
      <c r="F34" s="108">
        <f t="shared" si="2"/>
        <v>0</v>
      </c>
      <c r="G34" s="108">
        <f t="shared" si="2"/>
        <v>1.9444444444444445E-2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0.47986111111111107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8" t="s">
        <v>187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1210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-165.5</v>
      </c>
      <c r="E72" s="99" t="s">
        <v>117</v>
      </c>
      <c r="F72" s="59">
        <v>18.5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-166.5</v>
      </c>
      <c r="E73" s="101" t="s">
        <v>121</v>
      </c>
      <c r="F73" s="60">
        <v>18</v>
      </c>
      <c r="G73" s="60">
        <v>21.2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-193.2</v>
      </c>
      <c r="D74" s="59">
        <v>-195.1</v>
      </c>
      <c r="E74" s="101" t="s">
        <v>126</v>
      </c>
      <c r="F74" s="61">
        <v>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-111.1</v>
      </c>
      <c r="D75" s="59">
        <v>-115.2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24.4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21.1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18.100000000000001</v>
      </c>
      <c r="E79" s="99" t="s">
        <v>151</v>
      </c>
      <c r="F79" s="59">
        <v>15.7</v>
      </c>
      <c r="G79" s="59">
        <v>7.4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8.7399999999999997E-5</v>
      </c>
      <c r="D80" s="63">
        <v>9.1000000000000003E-5</v>
      </c>
      <c r="E80" s="101" t="s">
        <v>156</v>
      </c>
      <c r="F80" s="60">
        <v>16.7</v>
      </c>
      <c r="G80" s="60">
        <v>35.9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2025-08-17T10:42:51Z</dcterms:modified>
</cp:coreProperties>
</file>