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8월\"/>
    </mc:Choice>
  </mc:AlternateContent>
  <xr:revisionPtr revIDLastSave="0" documentId="13_ncr:1_{CC335C7F-EAF5-4C15-AC62-95AB1CCAC4EE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<sst xmlns="http://schemas.openxmlformats.org/spreadsheetml/2006/main" count="209" uniqueCount="193">
  <si>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</si>
  <si>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</si>
  <si>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</si>
  <si>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</si>
  <si>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</si>
  <si>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</si>
  <si>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</si>
  <si>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</si>
  <si>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</si>
  <si>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</si>
  <si>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</si>
  <si>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</si>
  <si>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</si>
  <si>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</si>
  <si>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</si>
  <si>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</si>
  <si>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</si>
  <si>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</si>
  <si>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</si>
  <si>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</si>
  <si>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</si>
  <si>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</si>
  <si>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</si>
  <si>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</si>
  <si>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</si>
  <si>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</si>
  <si>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</si>
  <si>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</si>
  <si>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</si>
  <si>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</si>
  <si>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</si>
  <si>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</si>
  <si>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</si>
  <si>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</si>
  <si>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</si>
  <si>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</si>
  <si>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</si>
  <si>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</si>
  <si>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</si>
  <si>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</si>
  <si>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</si>
  <si>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</si>
  <si>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</si>
  <si>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</si>
  <si>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</si>
  <si>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</si>
  <si>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</si>
  <si>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</si>
  <si>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</si>
  <si>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</si>
  <si>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</si>
  <si>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</si>
  <si>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</si>
  <si>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</si>
  <si>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</si>
  <si>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</si>
  <si>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</si>
  <si>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</si>
  <si>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</si>
  <si>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</si>
  <si>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</si>
  <si>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</si>
  <si>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</si>
  <si>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</si>
  <si>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</si>
  <si>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</si>
  <si>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</si>
  <si>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</si>
  <si>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</si>
  <si>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</si>
  <si>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</si>
  <si>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</si>
  <si>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</si>
  <si>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</si>
  <si>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</si>
  <si>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</si>
  <si>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</si>
  <si>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</si>
  <si>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</si>
  <si>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</si>
  <si>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</si>
  <si>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</si>
  <si>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</si>
  <si>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</si>
  <si>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</si>
  <si>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</si>
  <si>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</si>
  <si>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</si>
  <si>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</si>
  <si>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</si>
  <si>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</si>
  <si>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</si>
  <si>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</si>
  <si>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</si>
  <si>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</si>
  <si>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</si>
  <si>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</si>
  <si>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</si>
  <si>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</si>
  <si>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</si>
  <si>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</si>
  <si>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</si>
  <si>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</si>
  <si>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</si>
  <si>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</si>
  <si>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</si>
  <si>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</si>
  <si>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</si>
  <si>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</si>
  <si>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</si>
  <si>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</si>
  <si>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</si>
  <si>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</si>
  <si>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</si>
  <si>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</si>
  <si>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</si>
  <si>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</si>
  <si>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</si>
  <si>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</si>
  <si>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</si>
  <si>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</si>
  <si>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</si>
  <si>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</si>
  <si>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</si>
  <si>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</si>
  <si>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</si>
  <si>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</si>
  <si>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</si>
  <si>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</si>
  <si>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</si>
  <si>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</si>
  <si>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</si>
  <si>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</si>
  <si>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</si>
  <si>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</si>
  <si>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</si>
  <si>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</si>
  <si>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</si>
  <si>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</si>
  <si>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</si>
  <si>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</si>
  <si>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</si>
  <si>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</si>
  <si>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</si>
  <si>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</si>
  <si>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</si>
  <si>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</si>
  <si>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</si>
  <si>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</si>
  <si>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</si>
  <si>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</si>
  <si>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</si>
  <si>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</si>
  <si>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</si>
  <si>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</si>
  <si>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</si>
  <si>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</si>
  <si>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</si>
  <si>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</si>
  <si>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</si>
  <si>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</si>
  <si>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</si>
  <si>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</si>
  <si>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</si>
  <si>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</si>
  <si>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</si>
  <si>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</si>
  <si>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</si>
  <si>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</si>
  <si>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</si>
  <si>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</si>
  <si>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</si>
  <si>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</si>
  <si>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</si>
  <si>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</si>
  <si>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</si>
  <si>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</si>
  <si>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</si>
  <si>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</si>
  <si>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KSP</t>
    <phoneticPr fontId="3" type="noConversion"/>
  </si>
  <si>
    <t>1. 월령 40% 이상으로 방풍막 설치</t>
    <phoneticPr fontId="3" type="noConversion"/>
  </si>
  <si>
    <t>허정환</t>
    <phoneticPr fontId="3" type="noConversion"/>
  </si>
  <si>
    <t>BLG-DEEPS</t>
    <phoneticPr fontId="3" type="noConversion"/>
  </si>
  <si>
    <t>N</t>
    <phoneticPr fontId="3" type="noConversion"/>
  </si>
  <si>
    <t>NE</t>
    <phoneticPr fontId="3" type="noConversion"/>
  </si>
  <si>
    <t>ALL</t>
    <phoneticPr fontId="3" type="noConversion"/>
  </si>
  <si>
    <t>KAMP</t>
    <phoneticPr fontId="3" type="noConversion"/>
  </si>
  <si>
    <t>TMT</t>
    <phoneticPr fontId="3" type="noConversion"/>
  </si>
  <si>
    <t>1. [23:20-01:28] 구름, 안개에 의한 관측 대기</t>
    <phoneticPr fontId="3" type="noConversion"/>
  </si>
  <si>
    <t>C_053111-053114</t>
    <phoneticPr fontId="3" type="noConversion"/>
  </si>
  <si>
    <t>I_053358</t>
    <phoneticPr fontId="3" type="noConversion"/>
  </si>
  <si>
    <t>2. I_053358 projid 오입력. projid ksp -&gt; tmt</t>
    <phoneticPr fontId="3" type="noConversion"/>
  </si>
  <si>
    <t>M_053144-053145:N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</si>
</sst>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F6" sqref="F6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45885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81.502890173410407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0.96666666666666667</v>
      </c>
      <c r="D9" s="8"/>
      <c r="E9" s="8"/>
      <c r="F9" s="8"/>
      <c r="G9" s="35"/>
      <c r="H9" s="8"/>
      <c r="I9" s="35">
        <v>54.5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45">
      <c r="B10" s="34" t="s">
        <v>23</v>
      </c>
      <c r="C10" s="27">
        <v>0.23611111111111113</v>
      </c>
      <c r="D10" s="8">
        <v>1.9</v>
      </c>
      <c r="E10" s="8">
        <v>3.8</v>
      </c>
      <c r="F10" s="8">
        <v>53</v>
      </c>
      <c r="G10" s="115" t="s">
        <v>183</v>
      </c>
      <c r="H10" s="8">
        <v>4.4000000000000004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0.44722222222222219</v>
      </c>
      <c r="D11" s="14">
        <v>2.2999999999999998</v>
      </c>
      <c r="E11" s="14">
        <v>5.0999999999999996</v>
      </c>
      <c r="F11" s="14">
        <v>27</v>
      </c>
      <c r="G11" s="115" t="s">
        <v>184</v>
      </c>
      <c r="H11" s="14">
        <v>1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23.480555555555558</v>
      </c>
      <c r="D12" s="18">
        <f>AVERAGE(D9:D11)</f>
        <v>2.0999999999999996</v>
      </c>
      <c r="E12" s="18">
        <f>AVERAGE(E9:E11)</f>
        <v>4.4499999999999993</v>
      </c>
      <c r="F12" s="19">
        <f>AVERAGE(F9:F11)</f>
        <v>40</v>
      </c>
      <c r="G12" s="20"/>
      <c r="H12" s="21">
        <f>AVERAGE(H9:H11)</f>
        <v>2.7</v>
      </c>
      <c r="I12" s="22"/>
      <c r="J12" s="23">
        <f>AVERAGE(J9:J11)</f>
        <v>2.6666666666666665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182</v>
      </c>
      <c r="G16" s="26" t="s">
        <v>178</v>
      </c>
      <c r="H16" s="26" t="s">
        <v>186</v>
      </c>
      <c r="I16" s="26" t="s">
        <v>179</v>
      </c>
      <c r="J16" s="26" t="s">
        <v>187</v>
      </c>
      <c r="K16" s="26" t="s">
        <v>185</v>
      </c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0.89097222222222217</v>
      </c>
      <c r="D17" s="27">
        <v>0.89374999999999993</v>
      </c>
      <c r="E17" s="27">
        <v>0.96666666666666667</v>
      </c>
      <c r="F17" s="27">
        <v>9.9999999999999992E-2</v>
      </c>
      <c r="G17" s="27">
        <v>0.1361111111111111</v>
      </c>
      <c r="H17" s="27">
        <v>0.24305555555555555</v>
      </c>
      <c r="I17" s="27">
        <v>0.30763888888888891</v>
      </c>
      <c r="J17" s="27">
        <v>0.41944444444444445</v>
      </c>
      <c r="K17" s="27">
        <v>0.44722222222222219</v>
      </c>
      <c r="L17" s="27"/>
      <c r="M17" s="27"/>
      <c r="N17" s="27"/>
      <c r="O17" s="27"/>
      <c r="P17" s="27">
        <v>0.45347222222222222</v>
      </c>
    </row>
    <row r="18" spans="2:16" ht="14.15" customHeight="1" x14ac:dyDescent="0.45">
      <c r="B18" s="34" t="s">
        <v>43</v>
      </c>
      <c r="C18" s="26">
        <v>53104</v>
      </c>
      <c r="D18" s="26">
        <v>53105</v>
      </c>
      <c r="E18" s="26">
        <v>53110</v>
      </c>
      <c r="F18" s="26">
        <v>53142</v>
      </c>
      <c r="G18" s="26">
        <v>53170</v>
      </c>
      <c r="H18" s="26">
        <v>53241</v>
      </c>
      <c r="I18" s="26">
        <v>53286</v>
      </c>
      <c r="J18" s="26">
        <v>53358</v>
      </c>
      <c r="K18" s="26">
        <v>53372</v>
      </c>
      <c r="L18" s="26"/>
      <c r="M18" s="26"/>
      <c r="N18" s="26"/>
      <c r="O18" s="26"/>
      <c r="P18" s="26">
        <v>53378</v>
      </c>
    </row>
    <row r="19" spans="2:16" ht="14.15" customHeight="1" thickBot="1" x14ac:dyDescent="0.5">
      <c r="B19" s="13" t="s">
        <v>44</v>
      </c>
      <c r="C19" s="28"/>
      <c r="D19" s="26">
        <v>53109</v>
      </c>
      <c r="E19" s="29">
        <v>53141</v>
      </c>
      <c r="F19" s="29">
        <v>53169</v>
      </c>
      <c r="G19" s="26">
        <v>53240</v>
      </c>
      <c r="H19" s="29">
        <v>53285</v>
      </c>
      <c r="I19" s="29">
        <v>53357</v>
      </c>
      <c r="J19" s="29">
        <v>53371</v>
      </c>
      <c r="K19" s="29">
        <v>53377</v>
      </c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32</v>
      </c>
      <c r="F20" s="32">
        <f t="shared" si="0"/>
        <v>28</v>
      </c>
      <c r="G20" s="32">
        <f t="shared" si="0"/>
        <v>71</v>
      </c>
      <c r="H20" s="32">
        <f t="shared" si="0"/>
        <v>45</v>
      </c>
      <c r="I20" s="32">
        <f t="shared" si="0"/>
        <v>72</v>
      </c>
      <c r="J20" s="32">
        <f t="shared" ref="J20:O20" si="1">IF(ISNUMBER(J18),J19-J18+1,"")</f>
        <v>14</v>
      </c>
      <c r="K20" s="32">
        <f t="shared" si="1"/>
        <v>6</v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6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6" t="s">
        <v>46</v>
      </c>
      <c r="C22" s="34" t="s">
        <v>22</v>
      </c>
      <c r="D22" s="34" t="s">
        <v>24</v>
      </c>
      <c r="E22" s="34" t="s">
        <v>47</v>
      </c>
      <c r="F22" s="177" t="s">
        <v>48</v>
      </c>
      <c r="G22" s="177"/>
      <c r="H22" s="177"/>
      <c r="I22" s="177"/>
      <c r="J22" s="34" t="s">
        <v>22</v>
      </c>
      <c r="K22" s="34" t="s">
        <v>24</v>
      </c>
      <c r="L22" s="34" t="s">
        <v>47</v>
      </c>
      <c r="M22" s="177" t="s">
        <v>48</v>
      </c>
      <c r="N22" s="177"/>
      <c r="O22" s="177"/>
      <c r="P22" s="177"/>
    </row>
    <row r="23" spans="2:16" ht="13.5" customHeight="1" x14ac:dyDescent="0.45">
      <c r="B23" s="176"/>
      <c r="C23" s="114"/>
      <c r="D23" s="114"/>
      <c r="E23" s="113" t="s">
        <v>173</v>
      </c>
      <c r="F23" s="178"/>
      <c r="G23" s="179"/>
      <c r="H23" s="179"/>
      <c r="I23" s="180"/>
      <c r="J23" s="113"/>
      <c r="K23" s="113"/>
      <c r="L23" s="113" t="s">
        <v>174</v>
      </c>
      <c r="M23" s="162"/>
      <c r="N23" s="162"/>
      <c r="O23" s="162"/>
      <c r="P23" s="162"/>
    </row>
    <row r="24" spans="2:16" ht="13.5" customHeight="1" x14ac:dyDescent="0.45">
      <c r="B24" s="176"/>
      <c r="C24" s="35"/>
      <c r="D24" s="35"/>
      <c r="E24" s="113" t="s">
        <v>175</v>
      </c>
      <c r="F24" s="178"/>
      <c r="G24" s="179"/>
      <c r="H24" s="179"/>
      <c r="I24" s="180"/>
      <c r="J24" s="113"/>
      <c r="K24" s="113"/>
      <c r="L24" s="113" t="s">
        <v>176</v>
      </c>
      <c r="M24" s="162"/>
      <c r="N24" s="162"/>
      <c r="O24" s="162"/>
      <c r="P24" s="162"/>
    </row>
    <row r="25" spans="2:16" ht="13.5" customHeight="1" x14ac:dyDescent="0.45">
      <c r="B25" s="176"/>
      <c r="C25" s="114"/>
      <c r="D25" s="114"/>
      <c r="E25" s="113" t="s">
        <v>176</v>
      </c>
      <c r="F25" s="178"/>
      <c r="G25" s="179"/>
      <c r="H25" s="179"/>
      <c r="I25" s="180"/>
      <c r="J25" s="113"/>
      <c r="K25" s="113"/>
      <c r="L25" s="113" t="s">
        <v>175</v>
      </c>
      <c r="M25" s="162"/>
      <c r="N25" s="162"/>
      <c r="O25" s="162"/>
      <c r="P25" s="162"/>
    </row>
    <row r="26" spans="2:16" ht="13.5" customHeight="1" x14ac:dyDescent="0.45">
      <c r="B26" s="176"/>
      <c r="C26" s="35"/>
      <c r="D26" s="35"/>
      <c r="E26" s="113" t="s">
        <v>174</v>
      </c>
      <c r="F26" s="162"/>
      <c r="G26" s="162"/>
      <c r="H26" s="162"/>
      <c r="I26" s="162"/>
      <c r="J26" s="113"/>
      <c r="K26" s="113"/>
      <c r="L26" s="113" t="s">
        <v>173</v>
      </c>
      <c r="M26" s="162"/>
      <c r="N26" s="162"/>
      <c r="O26" s="162"/>
      <c r="P26" s="16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0.25486111111111109</v>
      </c>
      <c r="D30" s="42">
        <v>0.1111111111111111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0.4284722222222222</v>
      </c>
    </row>
    <row r="31" spans="2:16" ht="14.15" customHeight="1" x14ac:dyDescent="0.45">
      <c r="B31" s="36" t="s">
        <v>164</v>
      </c>
      <c r="C31" s="46">
        <v>0.24027777777777778</v>
      </c>
      <c r="D31" s="7">
        <v>0.11180555555555556</v>
      </c>
      <c r="E31" s="7">
        <v>6.458333333333334E-2</v>
      </c>
      <c r="F31" s="7"/>
      <c r="G31" s="7">
        <v>3.6111111111111115E-2</v>
      </c>
      <c r="H31" s="7"/>
      <c r="I31" s="7"/>
      <c r="J31" s="7"/>
      <c r="K31" s="7">
        <v>2.7777777777777776E-2</v>
      </c>
      <c r="L31" s="7"/>
      <c r="M31" s="7"/>
      <c r="N31" s="7"/>
      <c r="O31" s="47"/>
      <c r="P31" s="45">
        <f>SUM(C31:N31)</f>
        <v>0.48055555555555557</v>
      </c>
    </row>
    <row r="32" spans="2:16" ht="14.15" customHeight="1" x14ac:dyDescent="0.45">
      <c r="B32" s="36" t="s">
        <v>64</v>
      </c>
      <c r="C32" s="48">
        <v>8.8888888888888892E-2</v>
      </c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8.8888888888888892E-2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0.15138888888888891</v>
      </c>
      <c r="D34" s="108">
        <f t="shared" ref="D34:N34" si="2">D31-D32-D33</f>
        <v>0.11180555555555556</v>
      </c>
      <c r="E34" s="108">
        <f t="shared" si="2"/>
        <v>6.458333333333334E-2</v>
      </c>
      <c r="F34" s="108">
        <f t="shared" si="2"/>
        <v>0</v>
      </c>
      <c r="G34" s="108">
        <f t="shared" si="2"/>
        <v>3.6111111111111115E-2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2.7777777777777776E-2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0.39166666666666666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57" t="s">
        <v>189</v>
      </c>
      <c r="D36" s="157"/>
      <c r="E36" s="157" t="s">
        <v>192</v>
      </c>
      <c r="F36" s="157"/>
      <c r="G36" s="157" t="s">
        <v>190</v>
      </c>
      <c r="H36" s="157"/>
      <c r="I36" s="157"/>
      <c r="J36" s="157"/>
      <c r="K36" s="157"/>
      <c r="L36" s="157"/>
      <c r="M36" s="157"/>
      <c r="N36" s="157"/>
      <c r="O36" s="163"/>
      <c r="P36" s="164"/>
    </row>
    <row r="37" spans="2:16" ht="18" customHeight="1" x14ac:dyDescent="0.45">
      <c r="B37" s="160"/>
      <c r="C37" s="157"/>
      <c r="D37" s="157"/>
      <c r="E37" s="163"/>
      <c r="F37" s="164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188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 t="s">
        <v>191</v>
      </c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/>
      <c r="E53" s="111"/>
      <c r="F53" s="111"/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177</v>
      </c>
      <c r="C54" s="185"/>
      <c r="D54" s="185"/>
      <c r="E54" s="186"/>
      <c r="F54" s="111">
        <v>1066</v>
      </c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-164.2</v>
      </c>
      <c r="D72" s="59">
        <v>-165.6</v>
      </c>
      <c r="E72" s="99" t="s">
        <v>117</v>
      </c>
      <c r="F72" s="59">
        <v>18.5</v>
      </c>
      <c r="G72" s="59">
        <v>17.7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-165.5</v>
      </c>
      <c r="D73" s="59">
        <v>-166.7</v>
      </c>
      <c r="E73" s="101" t="s">
        <v>121</v>
      </c>
      <c r="F73" s="60">
        <v>18</v>
      </c>
      <c r="G73" s="60">
        <v>18.600000000000001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-196.7</v>
      </c>
      <c r="D74" s="59">
        <v>-199.8</v>
      </c>
      <c r="E74" s="101" t="s">
        <v>126</v>
      </c>
      <c r="F74" s="61">
        <v>0</v>
      </c>
      <c r="G74" s="61">
        <v>10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-112.8</v>
      </c>
      <c r="D75" s="59">
        <v>-116.6</v>
      </c>
      <c r="E75" s="101" t="s">
        <v>131</v>
      </c>
      <c r="F75" s="61">
        <v>30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25.9</v>
      </c>
      <c r="D76" s="59">
        <v>25.2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</v>
      </c>
      <c r="D77" s="59">
        <v>21.8</v>
      </c>
      <c r="E77" s="101" t="s">
        <v>141</v>
      </c>
      <c r="F77" s="61">
        <v>240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20.100000000000001</v>
      </c>
      <c r="D78" s="59">
        <v>20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18.600000000000001</v>
      </c>
      <c r="D79" s="59">
        <v>18.8</v>
      </c>
      <c r="E79" s="99" t="s">
        <v>151</v>
      </c>
      <c r="F79" s="59">
        <v>15.7</v>
      </c>
      <c r="G79" s="59">
        <v>6.6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8.7000000000000001E-5</v>
      </c>
      <c r="D80" s="63">
        <v>8.5699999999999996E-5</v>
      </c>
      <c r="E80" s="101" t="s">
        <v>156</v>
      </c>
      <c r="F80" s="60">
        <v>16.7</v>
      </c>
      <c r="G80" s="60">
        <v>32.5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180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2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2025-08-16T10:58:44Z</dcterms:modified>
</cp:coreProperties>
</file>