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E1B7B06F-14ED-4759-9572-DD8ABC5A38D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<sst xmlns="http://schemas.openxmlformats.org/spreadsheetml/2006/main" count="209" uniqueCount="191">
  <si>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</si>
  <si>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</si>
  <si>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</si>
  <si>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</si>
  <si>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</si>
  <si>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</si>
  <si>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</si>
  <si>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</si>
  <si>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</si>
  <si>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</si>
  <si>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</si>
  <si>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</si>
  <si>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</si>
  <si>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</si>
  <si>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</si>
  <si>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</si>
  <si>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</si>
  <si>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</si>
  <si>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</si>
  <si>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</si>
  <si>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</si>
  <si>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</si>
  <si>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</si>
  <si>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</si>
  <si>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</si>
  <si>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</si>
  <si>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</si>
  <si>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</si>
  <si>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</si>
  <si>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</si>
  <si>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</si>
  <si>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</si>
  <si>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</si>
  <si>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</si>
  <si>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</si>
  <si>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</si>
  <si>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</si>
  <si>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</si>
  <si>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</si>
  <si>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</si>
  <si>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</si>
  <si>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</si>
  <si>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</si>
  <si>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</si>
  <si>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</si>
  <si>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</si>
  <si>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</si>
  <si>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</si>
  <si>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</si>
  <si>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</si>
  <si>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</si>
  <si>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</si>
  <si>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</si>
  <si>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</si>
  <si>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</si>
  <si>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</si>
  <si>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</si>
  <si>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</si>
  <si>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</si>
  <si>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</si>
  <si>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</si>
  <si>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</si>
  <si>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</si>
  <si>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</si>
  <si>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</si>
  <si>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</si>
  <si>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</si>
  <si>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</si>
  <si>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</si>
  <si>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</si>
  <si>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</si>
  <si>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</si>
  <si>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</si>
  <si>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</si>
  <si>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</si>
  <si>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</si>
  <si>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</si>
  <si>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</si>
  <si>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</si>
  <si>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</si>
  <si>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</si>
  <si>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</si>
  <si>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</si>
  <si>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</si>
  <si>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</si>
  <si>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</si>
  <si>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</si>
  <si>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</si>
  <si>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</si>
  <si>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</si>
  <si>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</si>
  <si>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</si>
  <si>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</si>
  <si>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</si>
  <si>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</si>
  <si>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</si>
  <si>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</si>
  <si>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</si>
  <si>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</si>
  <si>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</si>
  <si>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</si>
  <si>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</si>
  <si>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</si>
  <si>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</si>
  <si>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</si>
  <si>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</si>
  <si>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</si>
  <si>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</si>
  <si>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</si>
  <si>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</si>
  <si>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</si>
  <si>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</si>
  <si>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</si>
  <si>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</si>
  <si>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</si>
  <si>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</si>
  <si>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</si>
  <si>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</si>
  <si>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</si>
  <si>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</si>
  <si>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</si>
  <si>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</si>
  <si>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</si>
  <si>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</si>
  <si>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</si>
  <si>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</si>
  <si>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</si>
  <si>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</si>
  <si>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</si>
  <si>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</si>
  <si>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</si>
  <si>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</si>
  <si>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</si>
  <si>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</si>
  <si>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</si>
  <si>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</si>
  <si>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</si>
  <si>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</si>
  <si>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</si>
  <si>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</si>
  <si>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</si>
  <si>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</si>
  <si>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</si>
  <si>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</si>
  <si>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</si>
  <si>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</si>
  <si>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</si>
  <si>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</si>
  <si>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</si>
  <si>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</si>
  <si>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</si>
  <si>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</si>
  <si>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</si>
  <si>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</si>
  <si>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</si>
  <si>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</si>
  <si>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</si>
  <si>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</si>
  <si>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</si>
  <si>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</si>
  <si>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</si>
  <si>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</si>
  <si>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</si>
  <si>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</si>
  <si>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</si>
  <si>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</si>
  <si>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</si>
  <si>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</si>
  <si>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</si>
  <si>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</si>
  <si>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</si>
  <si>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</si>
  <si>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</si>
  <si>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</si>
  <si>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</si>
  <si>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</si>
  <si>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</si>
  <si>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</si>
  <si>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</si>
  <si>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</si>
  <si>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</si>
  <si>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</si>
  <si>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</si>
  <si>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S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</si>
  <si>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</si>
  <si>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</si>
  <si>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</si>
  <si>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M_052238-052239:N</t>
    <phoneticPr fontId="3" type="noConversion"/>
  </si>
  <si>
    <t>I_052441-052442</t>
    <phoneticPr fontId="3" type="noConversion"/>
  </si>
  <si>
    <t>1. I_052441-052442 projid 오입력. projid kamp -&gt; ksp</t>
    <phoneticPr fontId="3" type="noConversion"/>
  </si>
  <si>
    <t>C_052207-052524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</si>
</sst>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45882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0.9604166666666667</v>
      </c>
      <c r="D9" s="8">
        <v>1.2</v>
      </c>
      <c r="E9" s="8">
        <v>15.9</v>
      </c>
      <c r="F9" s="8">
        <v>13</v>
      </c>
      <c r="G9" s="35" t="s">
        <v>183</v>
      </c>
      <c r="H9" s="8">
        <v>6.3</v>
      </c>
      <c r="I9" s="35">
        <v>83.3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0.22708333333333333</v>
      </c>
      <c r="D10" s="8">
        <v>1.6</v>
      </c>
      <c r="E10" s="8">
        <v>15.7</v>
      </c>
      <c r="F10" s="8">
        <v>11</v>
      </c>
      <c r="G10" s="115" t="s">
        <v>183</v>
      </c>
      <c r="H10" s="8">
        <v>1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0.44444444444444442</v>
      </c>
      <c r="D11" s="14">
        <v>0.8</v>
      </c>
      <c r="E11" s="14">
        <v>15.7</v>
      </c>
      <c r="F11" s="14">
        <v>11</v>
      </c>
      <c r="G11" s="115" t="s">
        <v>183</v>
      </c>
      <c r="H11" s="14">
        <v>2.2000000000000002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23.484027777777776</v>
      </c>
      <c r="D12" s="18">
        <f>AVERAGE(D9:D11)</f>
        <v>1.2</v>
      </c>
      <c r="E12" s="18">
        <f>AVERAGE(E9:E11)</f>
        <v>15.766666666666666</v>
      </c>
      <c r="F12" s="19">
        <f>AVERAGE(F9:F11)</f>
        <v>11.666666666666666</v>
      </c>
      <c r="G12" s="20"/>
      <c r="H12" s="21">
        <f>AVERAGE(H9:H11)</f>
        <v>3.1666666666666665</v>
      </c>
      <c r="I12" s="22"/>
      <c r="J12" s="23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185</v>
      </c>
      <c r="I16" s="26" t="s">
        <v>179</v>
      </c>
      <c r="J16" s="26" t="s">
        <v>186</v>
      </c>
      <c r="K16" s="26" t="s">
        <v>184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0.90555555555555556</v>
      </c>
      <c r="D17" s="27">
        <v>0.90625</v>
      </c>
      <c r="E17" s="27">
        <v>0.9604166666666667</v>
      </c>
      <c r="F17" s="27">
        <v>4.1666666666666666E-3</v>
      </c>
      <c r="G17" s="27">
        <v>3.4027777777777775E-2</v>
      </c>
      <c r="H17" s="27">
        <v>0.25138888888888888</v>
      </c>
      <c r="I17" s="27">
        <v>0.31458333333333333</v>
      </c>
      <c r="J17" s="27">
        <v>0.42083333333333334</v>
      </c>
      <c r="K17" s="27">
        <v>0.44444444444444442</v>
      </c>
      <c r="L17" s="27"/>
      <c r="M17" s="27"/>
      <c r="N17" s="27"/>
      <c r="O17" s="27"/>
      <c r="P17" s="27">
        <v>0.45</v>
      </c>
    </row>
    <row r="18" spans="2:16" ht="14.15" customHeight="1" x14ac:dyDescent="0.45">
      <c r="B18" s="34" t="s">
        <v>43</v>
      </c>
      <c r="C18" s="26">
        <v>52200</v>
      </c>
      <c r="D18" s="26">
        <v>52201</v>
      </c>
      <c r="E18" s="26">
        <v>52206</v>
      </c>
      <c r="F18" s="26">
        <v>52234</v>
      </c>
      <c r="G18" s="26">
        <v>52249</v>
      </c>
      <c r="H18" s="26">
        <v>52400</v>
      </c>
      <c r="I18" s="26">
        <v>52441</v>
      </c>
      <c r="J18" s="26">
        <v>52511</v>
      </c>
      <c r="K18" s="26">
        <v>52525</v>
      </c>
      <c r="L18" s="26"/>
      <c r="M18" s="26"/>
      <c r="N18" s="26"/>
      <c r="O18" s="26"/>
      <c r="P18" s="26">
        <v>52531</v>
      </c>
    </row>
    <row r="19" spans="2:16" ht="14.15" customHeight="1" thickBot="1" x14ac:dyDescent="0.5">
      <c r="B19" s="13" t="s">
        <v>44</v>
      </c>
      <c r="C19" s="28"/>
      <c r="D19" s="26">
        <v>52205</v>
      </c>
      <c r="E19" s="29">
        <v>52233</v>
      </c>
      <c r="F19" s="29">
        <v>52248</v>
      </c>
      <c r="G19" s="26">
        <v>52399</v>
      </c>
      <c r="H19" s="29">
        <v>52440</v>
      </c>
      <c r="I19" s="29">
        <v>52510</v>
      </c>
      <c r="J19" s="29">
        <v>52524</v>
      </c>
      <c r="K19" s="29">
        <v>52530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28</v>
      </c>
      <c r="F20" s="32">
        <f t="shared" si="0"/>
        <v>15</v>
      </c>
      <c r="G20" s="32">
        <f t="shared" si="0"/>
        <v>151</v>
      </c>
      <c r="H20" s="32">
        <f t="shared" si="0"/>
        <v>41</v>
      </c>
      <c r="I20" s="32">
        <f t="shared" si="0"/>
        <v>70</v>
      </c>
      <c r="J20" s="32">
        <f t="shared" ref="J20:O20" si="1">IF(ISNUMBER(J18),J19-J18+1,"")</f>
        <v>14</v>
      </c>
      <c r="K20" s="32">
        <f t="shared" si="1"/>
        <v>6</v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173</v>
      </c>
      <c r="F23" s="178"/>
      <c r="G23" s="179"/>
      <c r="H23" s="179"/>
      <c r="I23" s="180"/>
      <c r="J23" s="113"/>
      <c r="K23" s="113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175</v>
      </c>
      <c r="F24" s="178"/>
      <c r="G24" s="179"/>
      <c r="H24" s="179"/>
      <c r="I24" s="180"/>
      <c r="J24" s="113"/>
      <c r="K24" s="113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176</v>
      </c>
      <c r="F25" s="178"/>
      <c r="G25" s="179"/>
      <c r="H25" s="179"/>
      <c r="I25" s="180"/>
      <c r="J25" s="113"/>
      <c r="K25" s="113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174</v>
      </c>
      <c r="F26" s="162"/>
      <c r="G26" s="162"/>
      <c r="H26" s="162"/>
      <c r="I26" s="162"/>
      <c r="J26" s="113"/>
      <c r="K26" s="113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0.2638888888888889</v>
      </c>
      <c r="D30" s="42">
        <v>0.10486111111111111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0.43125000000000002</v>
      </c>
    </row>
    <row r="31" spans="2:16" ht="14.15" customHeight="1" x14ac:dyDescent="0.45">
      <c r="B31" s="36" t="s">
        <v>164</v>
      </c>
      <c r="C31" s="46">
        <v>0.26111111111111113</v>
      </c>
      <c r="D31" s="7">
        <v>0.10625</v>
      </c>
      <c r="E31" s="7">
        <v>6.3194444444444442E-2</v>
      </c>
      <c r="F31" s="7"/>
      <c r="G31" s="7">
        <v>2.9861111111111113E-2</v>
      </c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0.48402777777777783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0.26111111111111113</v>
      </c>
      <c r="D34" s="108">
        <f t="shared" ref="D34:N34" si="2">D31-D32-D33</f>
        <v>0.10625</v>
      </c>
      <c r="E34" s="108">
        <f t="shared" si="2"/>
        <v>6.3194444444444442E-2</v>
      </c>
      <c r="F34" s="108">
        <f t="shared" si="2"/>
        <v>0</v>
      </c>
      <c r="G34" s="108">
        <f t="shared" si="2"/>
        <v>2.9861111111111113E-2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2.361111111111111E-2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0.48402777777777783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187</v>
      </c>
      <c r="D36" s="157"/>
      <c r="E36" s="157" t="s">
        <v>190</v>
      </c>
      <c r="F36" s="157"/>
      <c r="G36" s="157" t="s">
        <v>188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189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692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-163.30000000000001</v>
      </c>
      <c r="E72" s="99" t="s">
        <v>117</v>
      </c>
      <c r="F72" s="59">
        <v>18.7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-164.6</v>
      </c>
      <c r="E73" s="101" t="s">
        <v>121</v>
      </c>
      <c r="F73" s="60">
        <v>20.5</v>
      </c>
      <c r="G73" s="60">
        <v>16.399999999999999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-196.5</v>
      </c>
      <c r="D74" s="59">
        <v>-194.7</v>
      </c>
      <c r="E74" s="101" t="s">
        <v>126</v>
      </c>
      <c r="F74" s="61">
        <v>0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-108.9</v>
      </c>
      <c r="D75" s="59">
        <v>-110.5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27.7</v>
      </c>
      <c r="D76" s="59">
        <v>26.3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23.8</v>
      </c>
      <c r="D77" s="59">
        <v>22.1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21.9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20.5</v>
      </c>
      <c r="D79" s="59">
        <v>18.5</v>
      </c>
      <c r="E79" s="99" t="s">
        <v>151</v>
      </c>
      <c r="F79" s="59">
        <v>15.1</v>
      </c>
      <c r="G79" s="59">
        <v>14.8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8.5500000000000005E-5</v>
      </c>
      <c r="D80" s="63">
        <v>8.7800000000000006E-5</v>
      </c>
      <c r="E80" s="101" t="s">
        <v>156</v>
      </c>
      <c r="F80" s="60">
        <v>23.9</v>
      </c>
      <c r="G80" s="60">
        <v>15.1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2025-08-13T10:52:49Z</dcterms:modified>
</cp:coreProperties>
</file>