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8B93FCB2-7C46-4039-A0BA-D8D7A9F4620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<sst xmlns="http://schemas.openxmlformats.org/spreadsheetml/2006/main" count="210" uniqueCount="193">
  <si>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</si>
  <si>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</si>
  <si>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</si>
  <si>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</si>
  <si>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</si>
  <si>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</si>
  <si>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</si>
  <si>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</si>
  <si>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</si>
  <si>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</si>
  <si>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</si>
  <si>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</si>
  <si>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</si>
  <si>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</si>
  <si>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</si>
  <si>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</si>
  <si>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</si>
  <si>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</si>
  <si>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</si>
  <si>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</si>
  <si>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</si>
  <si>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</si>
  <si>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</si>
  <si>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</si>
  <si>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</si>
  <si>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</si>
  <si>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</si>
  <si>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</si>
  <si>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</si>
  <si>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</si>
  <si>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</si>
  <si>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</si>
  <si>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</si>
  <si>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</si>
  <si>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</si>
  <si>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</si>
  <si>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</si>
  <si>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</si>
  <si>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</si>
  <si>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</si>
  <si>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</si>
  <si>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</si>
  <si>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</si>
  <si>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</si>
  <si>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</si>
  <si>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</si>
  <si>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</si>
  <si>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</si>
  <si>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</si>
  <si>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</si>
  <si>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</si>
  <si>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</si>
  <si>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</si>
  <si>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</si>
  <si>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</si>
  <si>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</si>
  <si>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</si>
  <si>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</si>
  <si>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</si>
  <si>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</si>
  <si>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</si>
  <si>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</si>
  <si>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</si>
  <si>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</si>
  <si>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</si>
  <si>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</si>
  <si>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</si>
  <si>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</si>
  <si>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</si>
  <si>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</si>
  <si>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</si>
  <si>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</si>
  <si>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</si>
  <si>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</si>
  <si>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</si>
  <si>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</si>
  <si>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</si>
  <si>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</si>
  <si>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</si>
  <si>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</si>
  <si>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</si>
  <si>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</si>
  <si>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</si>
  <si>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</si>
  <si>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</si>
  <si>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</si>
  <si>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</si>
  <si>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</si>
  <si>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</si>
  <si>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</si>
  <si>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</si>
  <si>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</si>
  <si>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</si>
  <si>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</si>
  <si>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</si>
  <si>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</si>
  <si>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</si>
  <si>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</si>
  <si>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</si>
  <si>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</si>
  <si>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</si>
  <si>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</si>
  <si>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</si>
  <si>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</si>
  <si>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</si>
  <si>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</si>
  <si>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</si>
  <si>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</si>
  <si>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</si>
  <si>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</si>
  <si>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</si>
  <si>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</si>
  <si>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</si>
  <si>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</si>
  <si>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</si>
  <si>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</si>
  <si>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</si>
  <si>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</si>
  <si>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</si>
  <si>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</si>
  <si>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</si>
  <si>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</si>
  <si>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</si>
  <si>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</si>
  <si>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</si>
  <si>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</si>
  <si>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</si>
  <si>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</si>
  <si>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</si>
  <si>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</si>
  <si>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</si>
  <si>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</si>
  <si>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</si>
  <si>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</si>
  <si>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</si>
  <si>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</si>
  <si>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</si>
  <si>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</si>
  <si>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</si>
  <si>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</si>
  <si>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</si>
  <si>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</si>
  <si>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</si>
  <si>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</si>
  <si>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</si>
  <si>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</si>
  <si>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</si>
  <si>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</si>
  <si>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</si>
  <si>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</si>
  <si>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</si>
  <si>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</si>
  <si>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</si>
  <si>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</si>
  <si>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</si>
  <si>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</si>
  <si>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</si>
  <si>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</si>
  <si>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</si>
  <si>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</si>
  <si>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</si>
  <si>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</si>
  <si>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</si>
  <si>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</si>
  <si>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</si>
  <si>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</si>
  <si>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</si>
  <si>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</si>
  <si>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</si>
  <si>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</si>
  <si>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</si>
  <si>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</si>
  <si>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</si>
  <si>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</si>
  <si>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</si>
  <si>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</si>
  <si>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</si>
  <si>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</si>
  <si>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</si>
  <si>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</si>
  <si>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</si>
  <si>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</si>
  <si>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BLG-DEEPS</t>
    <phoneticPr fontId="3" type="noConversion"/>
  </si>
  <si>
    <t>S</t>
    <phoneticPr fontId="3" type="noConversion"/>
  </si>
  <si>
    <t>ALL</t>
    <phoneticPr fontId="3" type="noConversion"/>
  </si>
  <si>
    <t>SE</t>
    <phoneticPr fontId="3" type="noConversion"/>
  </si>
  <si>
    <t>KAMP</t>
    <phoneticPr fontId="3" type="noConversion"/>
  </si>
  <si>
    <t>TMT</t>
    <phoneticPr fontId="3" type="noConversion"/>
  </si>
  <si>
    <t>M_051818-051819:T</t>
    <phoneticPr fontId="3" type="noConversion"/>
  </si>
  <si>
    <t>M_051899</t>
    <phoneticPr fontId="3" type="noConversion"/>
  </si>
  <si>
    <t>M_051958-051959:K</t>
    <phoneticPr fontId="3" type="noConversion"/>
  </si>
  <si>
    <t>L_052034-052035</t>
    <phoneticPr fontId="3" type="noConversion"/>
  </si>
  <si>
    <t>C_051922-052128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</si>
</sst>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K31" sqref="K3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45881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0.95694444444444438</v>
      </c>
      <c r="D9" s="8">
        <v>1.2</v>
      </c>
      <c r="E9" s="8">
        <v>15.4</v>
      </c>
      <c r="F9" s="8">
        <v>13</v>
      </c>
      <c r="G9" s="35" t="s">
        <v>183</v>
      </c>
      <c r="H9" s="8">
        <v>0.7</v>
      </c>
      <c r="I9" s="35">
        <v>90.4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0.22152777777777777</v>
      </c>
      <c r="D10" s="8">
        <v>1</v>
      </c>
      <c r="E10" s="8">
        <v>15.8</v>
      </c>
      <c r="F10" s="8">
        <v>13</v>
      </c>
      <c r="G10" s="115" t="s">
        <v>185</v>
      </c>
      <c r="H10" s="8">
        <v>3.4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0.44166666666666665</v>
      </c>
      <c r="D11" s="14">
        <v>0.9</v>
      </c>
      <c r="E11" s="14">
        <v>15.3</v>
      </c>
      <c r="F11" s="14">
        <v>14</v>
      </c>
      <c r="G11" s="115" t="s">
        <v>183</v>
      </c>
      <c r="H11" s="14">
        <v>2.9</v>
      </c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23.484722222222221</v>
      </c>
      <c r="D12" s="18">
        <f>AVERAGE(D9:D11)</f>
        <v>1.0333333333333334</v>
      </c>
      <c r="E12" s="18">
        <f>AVERAGE(E9:E11)</f>
        <v>15.5</v>
      </c>
      <c r="F12" s="19">
        <f>AVERAGE(F9:F11)</f>
        <v>13.333333333333334</v>
      </c>
      <c r="G12" s="20"/>
      <c r="H12" s="21">
        <f>AVERAGE(H9:H11)</f>
        <v>2.3333333333333335</v>
      </c>
      <c r="I12" s="22"/>
      <c r="J12" s="23">
        <f>AVERAGE(J9:J11)</f>
        <v>3.3333333333333335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182</v>
      </c>
      <c r="G16" s="26" t="s">
        <v>178</v>
      </c>
      <c r="H16" s="26" t="s">
        <v>186</v>
      </c>
      <c r="I16" s="26" t="s">
        <v>179</v>
      </c>
      <c r="J16" s="26" t="s">
        <v>187</v>
      </c>
      <c r="K16" s="26" t="s">
        <v>184</v>
      </c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0.9277777777777777</v>
      </c>
      <c r="D17" s="27">
        <v>0.93055555555555547</v>
      </c>
      <c r="E17" s="27">
        <v>0.95694444444444438</v>
      </c>
      <c r="F17" s="27">
        <v>9.7222222222222224E-3</v>
      </c>
      <c r="G17" s="27">
        <v>4.3750000000000004E-2</v>
      </c>
      <c r="H17" s="27">
        <v>0.25486111111111109</v>
      </c>
      <c r="I17" s="27">
        <v>0.32083333333333336</v>
      </c>
      <c r="J17" s="27">
        <v>0.4201388888888889</v>
      </c>
      <c r="K17" s="27">
        <v>0.44166666666666665</v>
      </c>
      <c r="L17" s="27"/>
      <c r="M17" s="27"/>
      <c r="N17" s="27"/>
      <c r="O17" s="27"/>
      <c r="P17" s="27">
        <v>0.44791666666666669</v>
      </c>
    </row>
    <row r="18" spans="2:16" ht="14.15" customHeight="1" x14ac:dyDescent="0.45">
      <c r="B18" s="34" t="s">
        <v>43</v>
      </c>
      <c r="C18" s="26">
        <v>51796</v>
      </c>
      <c r="D18" s="26">
        <v>51797</v>
      </c>
      <c r="E18" s="26">
        <v>51802</v>
      </c>
      <c r="F18" s="26">
        <v>51832</v>
      </c>
      <c r="G18" s="26">
        <v>51859</v>
      </c>
      <c r="H18" s="26">
        <v>52003</v>
      </c>
      <c r="I18" s="26">
        <v>52049</v>
      </c>
      <c r="J18" s="26">
        <v>52116</v>
      </c>
      <c r="K18" s="26">
        <v>52129</v>
      </c>
      <c r="L18" s="26"/>
      <c r="M18" s="26"/>
      <c r="N18" s="26"/>
      <c r="O18" s="26"/>
      <c r="P18" s="26">
        <v>52134</v>
      </c>
    </row>
    <row r="19" spans="2:16" ht="14.15" customHeight="1" thickBot="1" x14ac:dyDescent="0.5">
      <c r="B19" s="13" t="s">
        <v>44</v>
      </c>
      <c r="C19" s="28"/>
      <c r="D19" s="26">
        <v>51801</v>
      </c>
      <c r="E19" s="29">
        <v>51831</v>
      </c>
      <c r="F19" s="29">
        <v>51858</v>
      </c>
      <c r="G19" s="26">
        <v>52002</v>
      </c>
      <c r="H19" s="29">
        <v>52048</v>
      </c>
      <c r="I19" s="29">
        <v>52115</v>
      </c>
      <c r="J19" s="29">
        <v>52128</v>
      </c>
      <c r="K19" s="29">
        <v>52133</v>
      </c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30</v>
      </c>
      <c r="F20" s="32">
        <f t="shared" si="0"/>
        <v>27</v>
      </c>
      <c r="G20" s="32">
        <f t="shared" si="0"/>
        <v>144</v>
      </c>
      <c r="H20" s="32">
        <f t="shared" si="0"/>
        <v>46</v>
      </c>
      <c r="I20" s="32">
        <f t="shared" si="0"/>
        <v>67</v>
      </c>
      <c r="J20" s="32">
        <f t="shared" ref="J20:O20" si="1">IF(ISNUMBER(J18),J19-J18+1,"")</f>
        <v>13</v>
      </c>
      <c r="K20" s="32">
        <f t="shared" si="1"/>
        <v>5</v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173</v>
      </c>
      <c r="F23" s="178"/>
      <c r="G23" s="179"/>
      <c r="H23" s="179"/>
      <c r="I23" s="180"/>
      <c r="J23" s="113"/>
      <c r="K23" s="113"/>
      <c r="L23" s="113" t="s">
        <v>174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175</v>
      </c>
      <c r="F24" s="178"/>
      <c r="G24" s="179"/>
      <c r="H24" s="179"/>
      <c r="I24" s="180"/>
      <c r="J24" s="113"/>
      <c r="K24" s="113"/>
      <c r="L24" s="113" t="s">
        <v>176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176</v>
      </c>
      <c r="F25" s="178"/>
      <c r="G25" s="179"/>
      <c r="H25" s="179"/>
      <c r="I25" s="180"/>
      <c r="J25" s="113"/>
      <c r="K25" s="113"/>
      <c r="L25" s="113" t="s">
        <v>175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174</v>
      </c>
      <c r="F26" s="162"/>
      <c r="G26" s="162"/>
      <c r="H26" s="162"/>
      <c r="I26" s="162"/>
      <c r="J26" s="113"/>
      <c r="K26" s="113"/>
      <c r="L26" s="113" t="s">
        <v>173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0.2673611111111111</v>
      </c>
      <c r="D30" s="42">
        <v>0.10347222222222223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0.43333333333333335</v>
      </c>
    </row>
    <row r="31" spans="2:16" ht="14.15" customHeight="1" x14ac:dyDescent="0.45">
      <c r="B31" s="36" t="s">
        <v>164</v>
      </c>
      <c r="C31" s="46">
        <v>0.2638888888888889</v>
      </c>
      <c r="D31" s="7">
        <v>9.930555555555555E-2</v>
      </c>
      <c r="E31" s="7">
        <v>6.5972222222222224E-2</v>
      </c>
      <c r="F31" s="7"/>
      <c r="G31" s="7">
        <v>3.4027777777777775E-2</v>
      </c>
      <c r="H31" s="7"/>
      <c r="I31" s="7"/>
      <c r="J31" s="7"/>
      <c r="K31" s="7">
        <v>2.1527777777777781E-2</v>
      </c>
      <c r="L31" s="7"/>
      <c r="M31" s="7"/>
      <c r="N31" s="7"/>
      <c r="O31" s="47"/>
      <c r="P31" s="45">
        <f>SUM(C31:N31)</f>
        <v>0.48472222222222217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0.2638888888888889</v>
      </c>
      <c r="D34" s="108">
        <f t="shared" ref="D34:N34" si="2">D31-D32-D33</f>
        <v>9.930555555555555E-2</v>
      </c>
      <c r="E34" s="108">
        <f t="shared" si="2"/>
        <v>6.5972222222222224E-2</v>
      </c>
      <c r="F34" s="108">
        <f t="shared" si="2"/>
        <v>0</v>
      </c>
      <c r="G34" s="108">
        <f t="shared" si="2"/>
        <v>3.4027777777777775E-2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2.1527777777777781E-2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0.48472222222222217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188</v>
      </c>
      <c r="D36" s="157"/>
      <c r="E36" s="157" t="s">
        <v>189</v>
      </c>
      <c r="F36" s="157"/>
      <c r="G36" s="157" t="s">
        <v>192</v>
      </c>
      <c r="H36" s="157"/>
      <c r="I36" s="157" t="s">
        <v>190</v>
      </c>
      <c r="J36" s="157"/>
      <c r="K36" s="157" t="s">
        <v>191</v>
      </c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/>
      <c r="F53" s="111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542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</v>
      </c>
      <c r="D72" s="59">
        <v>-163.1</v>
      </c>
      <c r="E72" s="99" t="s">
        <v>117</v>
      </c>
      <c r="F72" s="59">
        <v>19.3</v>
      </c>
      <c r="G72" s="59">
        <v>17.2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-162.69999999999999</v>
      </c>
      <c r="D73" s="59">
        <v>-164.5</v>
      </c>
      <c r="E73" s="101" t="s">
        <v>121</v>
      </c>
      <c r="F73" s="60">
        <v>16.2</v>
      </c>
      <c r="G73" s="60">
        <v>16.8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-188.8</v>
      </c>
      <c r="D74" s="59">
        <v>-189.8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-103</v>
      </c>
      <c r="D75" s="59">
        <v>-110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29.9</v>
      </c>
      <c r="D76" s="59">
        <v>26.5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25.2</v>
      </c>
      <c r="D77" s="59">
        <v>22.5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23.2</v>
      </c>
      <c r="D78" s="59">
        <v>20.5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21.5</v>
      </c>
      <c r="D79" s="59">
        <v>19.100000000000001</v>
      </c>
      <c r="E79" s="99" t="s">
        <v>151</v>
      </c>
      <c r="F79" s="59">
        <v>21.3</v>
      </c>
      <c r="G79" s="59">
        <v>17.3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8.7000000000000001E-5</v>
      </c>
      <c r="D80" s="63">
        <v>9.0099999999999995E-5</v>
      </c>
      <c r="E80" s="101" t="s">
        <v>156</v>
      </c>
      <c r="F80" s="60">
        <v>11.1</v>
      </c>
      <c r="G80" s="60">
        <v>15.3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180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2025-08-12T10:56:50Z</dcterms:modified>
</cp:coreProperties>
</file>