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62120F24-0442-4AC7-9DB8-E62A52DCC52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<sst xmlns="http://schemas.openxmlformats.org/spreadsheetml/2006/main" count="206" uniqueCount="189">
  <si>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</si>
  <si>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</si>
  <si>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</si>
  <si>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</si>
  <si>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</si>
  <si>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</si>
  <si>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</si>
  <si>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</si>
  <si>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</si>
  <si>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</si>
  <si>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</si>
  <si>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</si>
  <si>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</si>
  <si>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</si>
  <si>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</si>
  <si>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</si>
  <si>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</si>
  <si>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</si>
  <si>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</si>
  <si>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</si>
  <si>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</si>
  <si>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</si>
  <si>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</si>
  <si>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</si>
  <si>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</si>
  <si>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</si>
  <si>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</si>
  <si>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</si>
  <si>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</si>
  <si>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</si>
  <si>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</si>
  <si>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</si>
  <si>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</si>
  <si>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</si>
  <si>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</si>
  <si>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</si>
  <si>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</si>
  <si>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</si>
  <si>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</si>
  <si>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</si>
  <si>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</si>
  <si>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</si>
  <si>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</si>
  <si>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</si>
  <si>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</si>
  <si>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</si>
  <si>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</si>
  <si>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</si>
  <si>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</si>
  <si>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</si>
  <si>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</si>
  <si>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</si>
  <si>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</si>
  <si>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</si>
  <si>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</si>
  <si>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</si>
  <si>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</si>
  <si>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</si>
  <si>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</si>
  <si>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</si>
  <si>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</si>
  <si>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</si>
  <si>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</si>
  <si>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</si>
  <si>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</si>
  <si>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</si>
  <si>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</si>
  <si>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</si>
  <si>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</si>
  <si>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</si>
  <si>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</si>
  <si>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</si>
  <si>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</si>
  <si>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</si>
  <si>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</si>
  <si>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</si>
  <si>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</si>
  <si>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</si>
  <si>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</si>
  <si>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</si>
  <si>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</si>
  <si>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</si>
  <si>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</si>
  <si>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</si>
  <si>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</si>
  <si>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</si>
  <si>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</si>
  <si>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</si>
  <si>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</si>
  <si>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</si>
  <si>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</si>
  <si>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</si>
  <si>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</si>
  <si>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</si>
  <si>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</si>
  <si>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</si>
  <si>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</si>
  <si>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</si>
  <si>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</si>
  <si>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</si>
  <si>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</si>
  <si>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</si>
  <si>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</si>
  <si>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</si>
  <si>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</si>
  <si>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</si>
  <si>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</si>
  <si>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</si>
  <si>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</si>
  <si>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</si>
  <si>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</si>
  <si>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</si>
  <si>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</si>
  <si>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</si>
  <si>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</si>
  <si>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</si>
  <si>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</si>
  <si>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</si>
  <si>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</si>
  <si>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</si>
  <si>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</si>
  <si>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</si>
  <si>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</si>
  <si>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</si>
  <si>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</si>
  <si>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</si>
  <si>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</si>
  <si>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</si>
  <si>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</si>
  <si>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</si>
  <si>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</si>
  <si>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</si>
  <si>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</si>
  <si>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</si>
  <si>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</si>
  <si>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</si>
  <si>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</si>
  <si>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</si>
  <si>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</si>
  <si>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</si>
  <si>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</si>
  <si>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</si>
  <si>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</si>
  <si>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</si>
  <si>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</si>
  <si>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</si>
  <si>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</si>
  <si>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</si>
  <si>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</si>
  <si>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</si>
  <si>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</si>
  <si>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</si>
  <si>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</si>
  <si>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</si>
  <si>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</si>
  <si>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</si>
  <si>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</si>
  <si>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</si>
  <si>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</si>
  <si>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</si>
  <si>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</si>
  <si>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</si>
  <si>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</si>
  <si>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</si>
  <si>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</si>
  <si>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</si>
  <si>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</si>
  <si>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</si>
  <si>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</si>
  <si>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</si>
  <si>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</si>
  <si>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</si>
  <si>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</si>
  <si>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</si>
  <si>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</si>
  <si>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</si>
  <si>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</si>
  <si>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</si>
  <si>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</si>
  <si>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</si>
  <si>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BLG-DEEPS</t>
    <phoneticPr fontId="3" type="noConversion"/>
  </si>
  <si>
    <t>N</t>
    <phoneticPr fontId="3" type="noConversion"/>
  </si>
  <si>
    <t>DIR-KSP</t>
    <phoneticPr fontId="3" type="noConversion"/>
  </si>
  <si>
    <t>박다운</t>
    <phoneticPr fontId="3" type="noConversion"/>
  </si>
  <si>
    <t>ALL</t>
    <phoneticPr fontId="3" type="noConversion"/>
  </si>
  <si>
    <t>1. 강풍으로 인한 방풍막 설치</t>
    <phoneticPr fontId="3" type="noConversion"/>
  </si>
  <si>
    <t>C_049027-049091</t>
    <phoneticPr fontId="3" type="noConversion"/>
  </si>
  <si>
    <t>n</t>
    <phoneticPr fontId="3" type="noConversion"/>
  </si>
  <si>
    <t>1. [UT 01:08-10:50]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</si>
</sst>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15.036496350364958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/>
      <c r="D9" s="8">
        <v>2.1</v>
      </c>
      <c r="E9" s="8">
        <v>10.1</v>
      </c>
      <c r="F9" s="8">
        <v>17</v>
      </c>
      <c r="G9" s="35" t="s">
        <v>181</v>
      </c>
      <c r="H9" s="8">
        <v>9.6</v>
      </c>
      <c r="I9" s="35">
        <v>32.700000000000003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/>
      <c r="E10" s="8">
        <v>7.1</v>
      </c>
      <c r="F10" s="8">
        <v>23</v>
      </c>
      <c r="G10" s="115" t="s">
        <v>181</v>
      </c>
      <c r="H10" s="8">
        <v>8.1999999999999993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0.4513888888888889</v>
      </c>
      <c r="D11" s="14"/>
      <c r="E11" s="14">
        <v>7.4</v>
      </c>
      <c r="F11" s="14">
        <v>30</v>
      </c>
      <c r="G11" s="115" t="s">
        <v>187</v>
      </c>
      <c r="H11" s="14">
        <v>3</v>
      </c>
      <c r="I11" s="15"/>
      <c r="J11" s="9">
        <f>IF(L11, 1, 0) + IF(M11, 2, 0) + IF(N11, 4, 0) + IF(O11, 8, 0) + IF(P11, 16, 0)</f>
        <v>10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24.451388888888889</v>
      </c>
      <c r="D12" s="18">
        <f>AVERAGE(D9:D11)</f>
        <v>2.1</v>
      </c>
      <c r="E12" s="18">
        <f>AVERAGE(E9:E11)</f>
        <v>8.2000000000000011</v>
      </c>
      <c r="F12" s="19">
        <f>AVERAGE(F9:F11)</f>
        <v>23.333333333333332</v>
      </c>
      <c r="G12" s="20"/>
      <c r="H12" s="21">
        <f>AVERAGE(H9:H11)</f>
        <v>6.9333333333333327</v>
      </c>
      <c r="I12" s="22"/>
      <c r="J12" s="23">
        <f>AVERAGE(J9:J11)</f>
        <v>7.333333333333333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179</v>
      </c>
      <c r="H16" s="26" t="s">
        <v>182</v>
      </c>
      <c r="I16" s="26" t="s">
        <v>173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0.90833333333333333</v>
      </c>
      <c r="D17" s="27">
        <v>0.90972222222222221</v>
      </c>
      <c r="E17" s="27">
        <v>0.95833333333333337</v>
      </c>
      <c r="F17" s="27">
        <v>0.98749999999999993</v>
      </c>
      <c r="G17" s="27">
        <v>4.8611111111111112E-3</v>
      </c>
      <c r="H17" s="27">
        <v>0.28541666666666665</v>
      </c>
      <c r="I17" s="27">
        <v>0.42291666666666666</v>
      </c>
      <c r="J17" s="27">
        <v>0.61319444444444449</v>
      </c>
      <c r="K17" s="27"/>
      <c r="L17" s="27"/>
      <c r="M17" s="27"/>
      <c r="N17" s="27"/>
      <c r="O17" s="27"/>
      <c r="P17" s="27">
        <v>0.61597222222222225</v>
      </c>
    </row>
    <row r="18" spans="2:16" ht="14.15" customHeight="1" x14ac:dyDescent="0.45">
      <c r="B18" s="34" t="s">
        <v>43</v>
      </c>
      <c r="C18" s="26">
        <v>49021</v>
      </c>
      <c r="D18" s="26">
        <v>49022</v>
      </c>
      <c r="E18" s="26">
        <v>49028</v>
      </c>
      <c r="F18" s="26">
        <v>49049</v>
      </c>
      <c r="G18" s="26">
        <v>49061</v>
      </c>
      <c r="H18" s="26">
        <v>49092</v>
      </c>
      <c r="I18" s="26"/>
      <c r="J18" s="26">
        <v>49093</v>
      </c>
      <c r="K18" s="26"/>
      <c r="L18" s="26"/>
      <c r="M18" s="26"/>
      <c r="N18" s="26"/>
      <c r="O18" s="26"/>
      <c r="P18" s="26">
        <v>49099</v>
      </c>
    </row>
    <row r="19" spans="2:16" ht="14.15" customHeight="1" thickBot="1" x14ac:dyDescent="0.5">
      <c r="B19" s="13" t="s">
        <v>44</v>
      </c>
      <c r="C19" s="28"/>
      <c r="D19" s="26">
        <v>49027</v>
      </c>
      <c r="E19" s="29">
        <v>49048</v>
      </c>
      <c r="F19" s="29">
        <v>49060</v>
      </c>
      <c r="G19" s="26">
        <v>49091</v>
      </c>
      <c r="H19" s="29">
        <v>49092</v>
      </c>
      <c r="I19" s="29"/>
      <c r="J19" s="29">
        <v>49098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21</v>
      </c>
      <c r="F20" s="32">
        <f t="shared" si="0"/>
        <v>12</v>
      </c>
      <c r="G20" s="32">
        <f t="shared" si="0"/>
        <v>31</v>
      </c>
      <c r="H20" s="32">
        <f t="shared" si="0"/>
        <v>1</v>
      </c>
      <c r="I20" s="32" t="str">
        <f t="shared" si="0"/>
        <v/>
      </c>
      <c r="J20" s="32">
        <f t="shared" ref="J20:O20" si="1">IF(ISNUMBER(J18),J19-J18+1,"")</f>
        <v>6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0.30486111111111108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0.13749999999999998</v>
      </c>
      <c r="O30" s="44"/>
      <c r="P30" s="45">
        <f>SUM(C30:J30,L30:N30)</f>
        <v>0.44236111111111109</v>
      </c>
    </row>
    <row r="31" spans="2:16" ht="14.15" customHeight="1" x14ac:dyDescent="0.45">
      <c r="B31" s="36" t="s">
        <v>164</v>
      </c>
      <c r="C31" s="46">
        <v>0.30972222222222223</v>
      </c>
      <c r="D31" s="7">
        <v>0.13749999999999998</v>
      </c>
      <c r="E31" s="7"/>
      <c r="F31" s="7"/>
      <c r="G31" s="7"/>
      <c r="H31" s="7"/>
      <c r="I31" s="7"/>
      <c r="J31" s="7"/>
      <c r="K31" s="7">
        <v>2.8472222222222222E-2</v>
      </c>
      <c r="L31" s="7"/>
      <c r="M31" s="7"/>
      <c r="N31" s="7"/>
      <c r="O31" s="47"/>
      <c r="P31" s="45">
        <f>SUM(C31:N31)</f>
        <v>0.47569444444444442</v>
      </c>
    </row>
    <row r="32" spans="2:16" ht="14.15" customHeight="1" x14ac:dyDescent="0.45">
      <c r="B32" s="36" t="s">
        <v>64</v>
      </c>
      <c r="C32" s="48">
        <v>0.23819444444444446</v>
      </c>
      <c r="D32" s="49">
        <v>0.13749999999999998</v>
      </c>
      <c r="E32" s="49"/>
      <c r="F32" s="49"/>
      <c r="G32" s="49"/>
      <c r="H32" s="49"/>
      <c r="I32" s="49"/>
      <c r="J32" s="49"/>
      <c r="K32" s="49">
        <v>2.8472222222222222E-2</v>
      </c>
      <c r="L32" s="49"/>
      <c r="M32" s="49"/>
      <c r="N32" s="49"/>
      <c r="O32" s="50"/>
      <c r="P32" s="45">
        <f>SUM(C32:N32)</f>
        <v>0.40416666666666667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7.1527777777777773E-2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7.1527777777777746E-2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/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342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-164.8</v>
      </c>
      <c r="D72" s="59">
        <v>-165.4</v>
      </c>
      <c r="E72" s="99" t="s">
        <v>117</v>
      </c>
      <c r="F72" s="59">
        <v>17.2</v>
      </c>
      <c r="G72" s="59">
        <v>16.2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-165.6</v>
      </c>
      <c r="E73" s="101" t="s">
        <v>121</v>
      </c>
      <c r="F73" s="60">
        <v>17</v>
      </c>
      <c r="G73" s="60">
        <v>22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-192.5</v>
      </c>
      <c r="D74" s="59">
        <v>-198.5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-113.8</v>
      </c>
      <c r="D75" s="59">
        <v>-114.7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24.5</v>
      </c>
      <c r="D76" s="59">
        <v>24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21.1</v>
      </c>
      <c r="D77" s="59">
        <v>20.3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19.3</v>
      </c>
      <c r="D78" s="59">
        <v>18.5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</v>
      </c>
      <c r="D79" s="59">
        <v>17.2</v>
      </c>
      <c r="E79" s="99" t="s">
        <v>151</v>
      </c>
      <c r="F79" s="59">
        <v>8</v>
      </c>
      <c r="G79" s="59">
        <v>6.1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8.7000000000000001E-5</v>
      </c>
      <c r="D80" s="63">
        <v>9.3999999999999994E-5</v>
      </c>
      <c r="E80" s="101" t="s">
        <v>156</v>
      </c>
      <c r="F80" s="60">
        <v>28.5</v>
      </c>
      <c r="G80" s="60">
        <v>33.9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2025-07-31T14:57:21Z</dcterms:modified>
</cp:coreProperties>
</file>