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247133D2-E6DC-4A09-A553-1D5DC97F8E0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<sst xmlns="http://schemas.openxmlformats.org/spreadsheetml/2006/main" count="210" uniqueCount="191">
  <si>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</si>
  <si>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</si>
  <si>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</si>
  <si>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</si>
  <si>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</si>
  <si>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</si>
  <si>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</si>
  <si>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</si>
  <si>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</si>
  <si>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</si>
  <si>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</si>
  <si>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</si>
  <si>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</si>
  <si>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</si>
  <si>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</si>
  <si>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</si>
  <si>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</si>
  <si>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</si>
  <si>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</si>
  <si>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</si>
  <si>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</si>
  <si>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</si>
  <si>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</si>
  <si>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</si>
  <si>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</si>
  <si>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</si>
  <si>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</si>
  <si>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</si>
  <si>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</si>
  <si>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</si>
  <si>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</si>
  <si>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</si>
  <si>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</si>
  <si>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</si>
  <si>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</si>
  <si>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</si>
  <si>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</si>
  <si>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</si>
  <si>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</si>
  <si>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</si>
  <si>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</si>
  <si>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</si>
  <si>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</si>
  <si>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</si>
  <si>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</si>
  <si>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</si>
  <si>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</si>
  <si>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</si>
  <si>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</si>
  <si>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</si>
  <si>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</si>
  <si>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</si>
  <si>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</si>
  <si>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</si>
  <si>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</si>
  <si>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</si>
  <si>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</si>
  <si>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</si>
  <si>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</si>
  <si>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</si>
  <si>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</si>
  <si>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</si>
  <si>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</si>
  <si>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</si>
  <si>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</si>
  <si>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</si>
  <si>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</si>
  <si>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</si>
  <si>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</si>
  <si>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</si>
  <si>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</si>
  <si>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</si>
  <si>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</si>
  <si>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</si>
  <si>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</si>
  <si>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</si>
  <si>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</si>
  <si>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</si>
  <si>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</si>
  <si>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</si>
  <si>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</si>
  <si>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</si>
  <si>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</si>
  <si>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</si>
  <si>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</si>
  <si>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</si>
  <si>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</si>
  <si>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</si>
  <si>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</si>
  <si>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</si>
  <si>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</si>
  <si>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</si>
  <si>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</si>
  <si>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</si>
  <si>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</si>
  <si>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</si>
  <si>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</si>
  <si>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</si>
  <si>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</si>
  <si>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</si>
  <si>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</si>
  <si>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</si>
  <si>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</si>
  <si>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</si>
  <si>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</si>
  <si>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</si>
  <si>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</si>
  <si>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</si>
  <si>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</si>
  <si>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</si>
  <si>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</si>
  <si>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</si>
  <si>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</si>
  <si>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</si>
  <si>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</si>
  <si>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</si>
  <si>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</si>
  <si>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</si>
  <si>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</si>
  <si>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</si>
  <si>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</si>
  <si>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</si>
  <si>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</si>
  <si>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</si>
  <si>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</si>
  <si>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</si>
  <si>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</si>
  <si>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</si>
  <si>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</si>
  <si>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</si>
  <si>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</si>
  <si>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</si>
  <si>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</si>
  <si>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</si>
  <si>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</si>
  <si>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</si>
  <si>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</si>
  <si>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</si>
  <si>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</si>
  <si>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</si>
  <si>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</si>
  <si>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</si>
  <si>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</si>
  <si>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</si>
  <si>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</si>
  <si>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</si>
  <si>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</si>
  <si>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</si>
  <si>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</si>
  <si>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</si>
  <si>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</si>
  <si>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</si>
  <si>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</si>
  <si>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</si>
  <si>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</si>
  <si>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</si>
  <si>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</si>
  <si>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</si>
  <si>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</si>
  <si>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</si>
  <si>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</si>
  <si>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</si>
  <si>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</si>
  <si>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</si>
  <si>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</si>
  <si>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</si>
  <si>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</si>
  <si>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</si>
  <si>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</si>
  <si>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</si>
  <si>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</si>
  <si>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</si>
  <si>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</si>
  <si>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</si>
  <si>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</si>
  <si>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</si>
  <si>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</si>
  <si>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</si>
  <si>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</si>
  <si>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</si>
  <si>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</si>
  <si>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BLG-DEEPS</t>
    <phoneticPr fontId="3" type="noConversion"/>
  </si>
  <si>
    <t>S</t>
    <phoneticPr fontId="3" type="noConversion"/>
  </si>
  <si>
    <t>1. 월령 40% 이하로 방풍막 제거</t>
    <phoneticPr fontId="3" type="noConversion"/>
  </si>
  <si>
    <t>1. 관측 진행 전 관측 PC, AUX PC 리부팅 및 Dome, FSA, 초점 액츄에이터 초기화 진행</t>
    <phoneticPr fontId="3" type="noConversion"/>
  </si>
  <si>
    <t>박다운</t>
    <phoneticPr fontId="3" type="noConversion"/>
  </si>
  <si>
    <t>M_046974</t>
    <phoneticPr fontId="3" type="noConversion"/>
  </si>
  <si>
    <t>30s/31k 40s/25k 50s/19k</t>
    <phoneticPr fontId="3" type="noConversion"/>
  </si>
  <si>
    <t xml:space="preserve">30s/31k 40s/28k 50s/25k </t>
    <phoneticPr fontId="3" type="noConversion"/>
  </si>
  <si>
    <t xml:space="preserve">50s/30k 40s/24k 30s/45k </t>
    <phoneticPr fontId="3" type="noConversion"/>
  </si>
  <si>
    <t>50s/17k 40s/23k 30s/23k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</si>
</sst>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0" zoomScale="145" zoomScaleNormal="145" workbookViewId="0">
      <selection activeCell="K67" sqref="K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45862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0.9506944444444444</v>
      </c>
      <c r="D9" s="8">
        <v>1.58</v>
      </c>
      <c r="E9" s="8">
        <v>13.3</v>
      </c>
      <c r="F9" s="8">
        <v>3</v>
      </c>
      <c r="G9" s="35" t="s">
        <v>182</v>
      </c>
      <c r="H9" s="8">
        <v>3.4</v>
      </c>
      <c r="I9" s="35">
        <v>1.9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0.45</v>
      </c>
      <c r="D10" s="8">
        <v>1.3</v>
      </c>
      <c r="E10" s="8">
        <v>12.1</v>
      </c>
      <c r="F10" s="8">
        <v>10</v>
      </c>
      <c r="G10" s="115" t="s">
        <v>182</v>
      </c>
      <c r="H10" s="8">
        <v>4.4000000000000004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0.45347222222222222</v>
      </c>
      <c r="D11" s="14">
        <v>1.1000000000000001</v>
      </c>
      <c r="E11" s="14">
        <v>9.6999999999999993</v>
      </c>
      <c r="F11" s="14">
        <v>11</v>
      </c>
      <c r="G11" s="115" t="s">
        <v>182</v>
      </c>
      <c r="H11" s="14">
        <v>4.3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23.502777777777776</v>
      </c>
      <c r="D12" s="18">
        <f>AVERAGE(D9:D11)</f>
        <v>1.3266666666666667</v>
      </c>
      <c r="E12" s="18">
        <f>AVERAGE(E9:E11)</f>
        <v>11.699999999999998</v>
      </c>
      <c r="F12" s="19">
        <f>AVERAGE(F9:F11)</f>
        <v>8</v>
      </c>
      <c r="G12" s="20"/>
      <c r="H12" s="21">
        <f>AVERAGE(H9:H11)</f>
        <v>4.0333333333333341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181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0.92569444444444438</v>
      </c>
      <c r="D17" s="27">
        <v>0.9277777777777777</v>
      </c>
      <c r="E17" s="27">
        <v>0.9506944444444444</v>
      </c>
      <c r="F17" s="27">
        <v>0.97986111111111107</v>
      </c>
      <c r="G17" s="27">
        <v>0.99861111111111101</v>
      </c>
      <c r="H17" s="27">
        <v>0.29930555555555555</v>
      </c>
      <c r="I17" s="27">
        <v>0.42777777777777781</v>
      </c>
      <c r="J17" s="27">
        <v>0.45347222222222222</v>
      </c>
      <c r="K17" s="27"/>
      <c r="L17" s="27"/>
      <c r="M17" s="27"/>
      <c r="N17" s="27"/>
      <c r="O17" s="27"/>
      <c r="P17" s="27">
        <v>0.46597222222222223</v>
      </c>
    </row>
    <row r="18" spans="2:16" ht="14.15" customHeight="1" x14ac:dyDescent="0.45">
      <c r="B18" s="34" t="s">
        <v>43</v>
      </c>
      <c r="C18" s="26">
        <v>46960</v>
      </c>
      <c r="D18" s="26">
        <v>46961</v>
      </c>
      <c r="E18" s="26">
        <v>46972</v>
      </c>
      <c r="F18" s="26">
        <v>46992</v>
      </c>
      <c r="G18" s="26">
        <v>47005</v>
      </c>
      <c r="H18" s="26">
        <v>47216</v>
      </c>
      <c r="I18" s="26">
        <v>47299</v>
      </c>
      <c r="J18" s="26">
        <v>47313</v>
      </c>
      <c r="K18" s="26"/>
      <c r="L18" s="26"/>
      <c r="M18" s="26"/>
      <c r="N18" s="26"/>
      <c r="O18" s="26"/>
      <c r="P18" s="26">
        <v>47324</v>
      </c>
    </row>
    <row r="19" spans="2:16" ht="14.15" customHeight="1" thickBot="1" x14ac:dyDescent="0.5">
      <c r="B19" s="13" t="s">
        <v>44</v>
      </c>
      <c r="C19" s="28"/>
      <c r="D19" s="26">
        <v>46971</v>
      </c>
      <c r="E19" s="29">
        <v>46991</v>
      </c>
      <c r="F19" s="29">
        <v>47004</v>
      </c>
      <c r="G19" s="26">
        <v>47215</v>
      </c>
      <c r="H19" s="29">
        <v>47298</v>
      </c>
      <c r="I19" s="29">
        <v>47312</v>
      </c>
      <c r="J19" s="29">
        <v>47323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20</v>
      </c>
      <c r="F20" s="32">
        <f t="shared" si="0"/>
        <v>13</v>
      </c>
      <c r="G20" s="32">
        <f t="shared" si="0"/>
        <v>211</v>
      </c>
      <c r="H20" s="32">
        <f t="shared" si="0"/>
        <v>83</v>
      </c>
      <c r="I20" s="32">
        <f t="shared" si="0"/>
        <v>14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>
        <v>46966</v>
      </c>
      <c r="D23" s="114">
        <v>46968</v>
      </c>
      <c r="E23" s="113" t="s">
        <v>174</v>
      </c>
      <c r="F23" s="178" t="s">
        <v>187</v>
      </c>
      <c r="G23" s="179"/>
      <c r="H23" s="179"/>
      <c r="I23" s="180"/>
      <c r="J23" s="113">
        <v>47313</v>
      </c>
      <c r="K23" s="113">
        <v>47315</v>
      </c>
      <c r="L23" s="113" t="s">
        <v>175</v>
      </c>
      <c r="M23" s="162" t="s">
        <v>189</v>
      </c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>
        <v>46969</v>
      </c>
      <c r="D25" s="114">
        <v>46971</v>
      </c>
      <c r="E25" s="113" t="s">
        <v>177</v>
      </c>
      <c r="F25" s="178" t="s">
        <v>188</v>
      </c>
      <c r="G25" s="179"/>
      <c r="H25" s="179"/>
      <c r="I25" s="180"/>
      <c r="J25" s="113">
        <v>47316</v>
      </c>
      <c r="K25" s="113">
        <v>47318</v>
      </c>
      <c r="L25" s="113" t="s">
        <v>176</v>
      </c>
      <c r="M25" s="162" t="s">
        <v>190</v>
      </c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0.32569444444444445</v>
      </c>
      <c r="D30" s="42">
        <v>0.12152777777777778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0.44722222222222224</v>
      </c>
    </row>
    <row r="31" spans="2:16" ht="14.15" customHeight="1" x14ac:dyDescent="0.45">
      <c r="B31" s="36" t="s">
        <v>164</v>
      </c>
      <c r="C31" s="46">
        <v>0.3298611111111111</v>
      </c>
      <c r="D31" s="7">
        <v>0.12847222222222224</v>
      </c>
      <c r="E31" s="7"/>
      <c r="F31" s="7"/>
      <c r="G31" s="7">
        <v>1.8749999999999999E-2</v>
      </c>
      <c r="H31" s="7"/>
      <c r="I31" s="7"/>
      <c r="J31" s="7"/>
      <c r="K31" s="7">
        <v>2.5694444444444447E-2</v>
      </c>
      <c r="L31" s="7"/>
      <c r="M31" s="7"/>
      <c r="N31" s="7"/>
      <c r="O31" s="47"/>
      <c r="P31" s="45">
        <f>SUM(C31:N31)</f>
        <v>0.50277777777777777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0.3298611111111111</v>
      </c>
      <c r="D34" s="108">
        <f t="shared" ref="D34:N34" si="2">D31-D32-D33</f>
        <v>0.12847222222222224</v>
      </c>
      <c r="E34" s="108">
        <f t="shared" si="2"/>
        <v>0</v>
      </c>
      <c r="F34" s="108">
        <f t="shared" si="2"/>
        <v>0</v>
      </c>
      <c r="G34" s="108">
        <f t="shared" si="2"/>
        <v>1.8749999999999999E-2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2.5694444444444447E-2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0.50277777777777777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186</v>
      </c>
      <c r="D36" s="157"/>
      <c r="E36" s="157"/>
      <c r="F36" s="157"/>
      <c r="G36" s="157"/>
      <c r="H36" s="157"/>
      <c r="I36" s="157"/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184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1.8</v>
      </c>
      <c r="E53" s="111">
        <v>1.99</v>
      </c>
      <c r="F53" s="111">
        <v>1.25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645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-140.30000000000001</v>
      </c>
      <c r="D72" s="59">
        <v>-163.69999999999999</v>
      </c>
      <c r="E72" s="99" t="s">
        <v>117</v>
      </c>
      <c r="F72" s="59">
        <v>18.2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-135.30000000000001</v>
      </c>
      <c r="D73" s="59">
        <v>-166.1</v>
      </c>
      <c r="E73" s="101" t="s">
        <v>121</v>
      </c>
      <c r="F73" s="60">
        <v>10.1</v>
      </c>
      <c r="G73" s="60">
        <v>10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-160.5</v>
      </c>
      <c r="D74" s="59">
        <v>-172.3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-73.3</v>
      </c>
      <c r="D75" s="59">
        <v>-110.8</v>
      </c>
      <c r="E75" s="101" t="s">
        <v>131</v>
      </c>
      <c r="F75" s="61">
        <v>25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27.8</v>
      </c>
      <c r="D76" s="59">
        <v>25.5</v>
      </c>
      <c r="E76" s="101" t="s">
        <v>136</v>
      </c>
      <c r="F76" s="61">
        <v>25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23.4</v>
      </c>
      <c r="D77" s="59">
        <v>21.9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21.4</v>
      </c>
      <c r="D78" s="59">
        <v>20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19.899999999999999</v>
      </c>
      <c r="D79" s="59">
        <v>18.7</v>
      </c>
      <c r="E79" s="99" t="s">
        <v>151</v>
      </c>
      <c r="F79" s="59">
        <v>17.7</v>
      </c>
      <c r="G79" s="59">
        <v>10.7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2.6800000000000001E-3</v>
      </c>
      <c r="D80" s="63">
        <v>5.3899999999999998E-4</v>
      </c>
      <c r="E80" s="101" t="s">
        <v>156</v>
      </c>
      <c r="F80" s="60">
        <v>6.6</v>
      </c>
      <c r="G80" s="60">
        <v>16.899999999999999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2025-07-24T11:16:49Z</dcterms:modified>
</cp:coreProperties>
</file>