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56858586-DEC0-4EB4-8F41-11FDCFF3AD2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<sst xmlns="http://schemas.openxmlformats.org/spreadsheetml/2006/main" count="211" uniqueCount="193">
  <si>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</si>
  <si>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</si>
  <si>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</si>
  <si>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</si>
  <si>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</si>
  <si>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</si>
  <si>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</si>
  <si>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</si>
  <si>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</si>
  <si>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</si>
  <si>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</si>
  <si>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</si>
  <si>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</si>
  <si>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</si>
  <si>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</si>
  <si>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</si>
  <si>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</si>
  <si>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</si>
  <si>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</si>
  <si>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</si>
  <si>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</si>
  <si>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</si>
  <si>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</si>
  <si>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</si>
  <si>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</si>
  <si>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</si>
  <si>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</si>
  <si>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</si>
  <si>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</si>
  <si>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</si>
  <si>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</si>
  <si>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</si>
  <si>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</si>
  <si>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</si>
  <si>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</si>
  <si>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</si>
  <si>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</si>
  <si>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</si>
  <si>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</si>
  <si>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</si>
  <si>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</si>
  <si>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</si>
  <si>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</si>
  <si>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</si>
  <si>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</si>
  <si>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</si>
  <si>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</si>
  <si>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</si>
  <si>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</si>
  <si>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</si>
  <si>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</si>
  <si>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</si>
  <si>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</si>
  <si>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</si>
  <si>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</si>
  <si>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</si>
  <si>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</si>
  <si>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</si>
  <si>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</si>
  <si>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</si>
  <si>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</si>
  <si>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</si>
  <si>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</si>
  <si>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</si>
  <si>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</si>
  <si>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</si>
  <si>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</si>
  <si>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</si>
  <si>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</si>
  <si>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</si>
  <si>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</si>
  <si>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</si>
  <si>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</si>
  <si>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</si>
  <si>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</si>
  <si>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</si>
  <si>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</si>
  <si>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</si>
  <si>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</si>
  <si>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</si>
  <si>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</si>
  <si>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</si>
  <si>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</si>
  <si>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</si>
  <si>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</si>
  <si>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</si>
  <si>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</si>
  <si>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</si>
  <si>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</si>
  <si>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</si>
  <si>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</si>
  <si>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</si>
  <si>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</si>
  <si>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</si>
  <si>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</si>
  <si>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</si>
  <si>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</si>
  <si>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</si>
  <si>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</si>
  <si>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</si>
  <si>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</si>
  <si>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</si>
  <si>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</si>
  <si>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</si>
  <si>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</si>
  <si>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</si>
  <si>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</si>
  <si>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</si>
  <si>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</si>
  <si>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</si>
  <si>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</si>
  <si>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</si>
  <si>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</si>
  <si>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</si>
  <si>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</si>
  <si>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</si>
  <si>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</si>
  <si>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</si>
  <si>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</si>
  <si>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</si>
  <si>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</si>
  <si>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</si>
  <si>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</si>
  <si>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</si>
  <si>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</si>
  <si>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</si>
  <si>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</si>
  <si>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</si>
  <si>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</si>
  <si>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</si>
  <si>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</si>
  <si>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</si>
  <si>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</si>
  <si>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</si>
  <si>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</si>
  <si>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</si>
  <si>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</si>
  <si>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</si>
  <si>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</si>
  <si>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</si>
  <si>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</si>
  <si>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</si>
  <si>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</si>
  <si>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</si>
  <si>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</si>
  <si>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</si>
  <si>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</si>
  <si>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</si>
  <si>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</si>
  <si>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</si>
  <si>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</si>
  <si>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</si>
  <si>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</si>
  <si>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</si>
  <si>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</si>
  <si>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</si>
  <si>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</si>
  <si>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</si>
  <si>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</si>
  <si>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</si>
  <si>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</si>
  <si>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</si>
  <si>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</si>
  <si>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</si>
  <si>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</si>
  <si>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</si>
  <si>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</si>
  <si>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</si>
  <si>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</si>
  <si>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</si>
  <si>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</si>
  <si>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</si>
  <si>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</si>
  <si>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</si>
  <si>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</si>
  <si>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</si>
  <si>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</si>
  <si>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</si>
  <si>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</si>
  <si>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</si>
  <si>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 xml:space="preserve">* 관측 대상 변경 내용 및 시각 작성 </t>
    <phoneticPr fontId="3" type="noConversion"/>
  </si>
  <si>
    <t>허정환</t>
    <phoneticPr fontId="3" type="noConversion"/>
  </si>
  <si>
    <t>BLG-DEEPS</t>
    <phoneticPr fontId="3" type="noConversion"/>
  </si>
  <si>
    <t>N</t>
    <phoneticPr fontId="3" type="noConversion"/>
  </si>
  <si>
    <t>NE</t>
    <phoneticPr fontId="3" type="noConversion"/>
  </si>
  <si>
    <t>1. 월령 40% 이하로 방풍막 제거</t>
    <phoneticPr fontId="3" type="noConversion"/>
  </si>
  <si>
    <t>DIR-KSP</t>
    <phoneticPr fontId="3" type="noConversion"/>
  </si>
  <si>
    <t>30s/30k 40s/27k 60s/25k</t>
    <phoneticPr fontId="3" type="noConversion"/>
  </si>
  <si>
    <t>20s/28k 30s/31k 40s/30k</t>
    <phoneticPr fontId="3" type="noConversion"/>
  </si>
  <si>
    <t>M_045726-045727:M</t>
    <phoneticPr fontId="3" type="noConversion"/>
  </si>
  <si>
    <t>M_045747-045748:T</t>
    <phoneticPr fontId="3" type="noConversion"/>
  </si>
  <si>
    <t>E_045865</t>
    <phoneticPr fontId="3" type="noConversion"/>
  </si>
  <si>
    <t>1. E_045865 m chip 영상에 곡선 궤적 촬영 됨.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</si>
</sst>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D68" sqref="D6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45858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0.95000000000000007</v>
      </c>
      <c r="D9" s="8">
        <v>1.2</v>
      </c>
      <c r="E9" s="8">
        <v>16.899999999999999</v>
      </c>
      <c r="F9" s="8">
        <v>3</v>
      </c>
      <c r="G9" s="35" t="s">
        <v>184</v>
      </c>
      <c r="H9" s="8">
        <v>0.6</v>
      </c>
      <c r="I9" s="35">
        <v>28.4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0.22777777777777777</v>
      </c>
      <c r="D10" s="8">
        <v>1.2</v>
      </c>
      <c r="E10" s="8">
        <v>16</v>
      </c>
      <c r="F10" s="8">
        <v>4</v>
      </c>
      <c r="G10" s="115" t="s">
        <v>183</v>
      </c>
      <c r="H10" s="8">
        <v>1.2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0.45208333333333334</v>
      </c>
      <c r="D11" s="14">
        <v>1.3</v>
      </c>
      <c r="E11" s="14">
        <v>15.8</v>
      </c>
      <c r="F11" s="14">
        <v>4</v>
      </c>
      <c r="G11" s="115" t="s">
        <v>183</v>
      </c>
      <c r="H11" s="14">
        <v>2.4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23.502083333333335</v>
      </c>
      <c r="D12" s="18">
        <f>AVERAGE(D9:D11)</f>
        <v>1.2333333333333334</v>
      </c>
      <c r="E12" s="18">
        <f>AVERAGE(E9:E11)</f>
        <v>16.233333333333334</v>
      </c>
      <c r="F12" s="19">
        <f>AVERAGE(F9:F11)</f>
        <v>3.6666666666666665</v>
      </c>
      <c r="G12" s="20"/>
      <c r="H12" s="21">
        <f>AVERAGE(H9:H11)</f>
        <v>1.3999999999999997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182</v>
      </c>
      <c r="G16" s="26" t="s">
        <v>179</v>
      </c>
      <c r="H16" s="26" t="s">
        <v>186</v>
      </c>
      <c r="I16" s="26" t="s">
        <v>173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0.91666666666666663</v>
      </c>
      <c r="D17" s="27">
        <v>0.91805555555555562</v>
      </c>
      <c r="E17" s="27">
        <v>0.95000000000000007</v>
      </c>
      <c r="F17" s="27">
        <v>0.97152777777777777</v>
      </c>
      <c r="G17" s="27">
        <v>0.98958333333333337</v>
      </c>
      <c r="H17" s="27">
        <v>0.31527777777777777</v>
      </c>
      <c r="I17" s="27">
        <v>0.42777777777777781</v>
      </c>
      <c r="J17" s="27">
        <v>0.45208333333333334</v>
      </c>
      <c r="K17" s="27"/>
      <c r="L17" s="27"/>
      <c r="M17" s="27"/>
      <c r="N17" s="27"/>
      <c r="O17" s="27"/>
      <c r="P17" s="27">
        <v>0.45555555555555555</v>
      </c>
    </row>
    <row r="18" spans="2:16" ht="14.15" customHeight="1" x14ac:dyDescent="0.45">
      <c r="B18" s="34" t="s">
        <v>43</v>
      </c>
      <c r="C18" s="26">
        <v>45525</v>
      </c>
      <c r="D18" s="26">
        <v>45526</v>
      </c>
      <c r="E18" s="26">
        <v>45538</v>
      </c>
      <c r="F18" s="26">
        <v>45553</v>
      </c>
      <c r="G18" s="26">
        <v>45565</v>
      </c>
      <c r="H18" s="26">
        <v>45789</v>
      </c>
      <c r="I18" s="26">
        <v>45866</v>
      </c>
      <c r="J18" s="26">
        <v>45880</v>
      </c>
      <c r="K18" s="26"/>
      <c r="L18" s="26"/>
      <c r="M18" s="26"/>
      <c r="N18" s="26"/>
      <c r="O18" s="26"/>
      <c r="P18" s="26">
        <v>45885</v>
      </c>
    </row>
    <row r="19" spans="2:16" ht="14.15" customHeight="1" thickBot="1" x14ac:dyDescent="0.5">
      <c r="B19" s="13" t="s">
        <v>44</v>
      </c>
      <c r="C19" s="28"/>
      <c r="D19" s="26">
        <v>45537</v>
      </c>
      <c r="E19" s="29">
        <v>45552</v>
      </c>
      <c r="F19" s="29">
        <v>45564</v>
      </c>
      <c r="G19" s="26">
        <v>45788</v>
      </c>
      <c r="H19" s="29">
        <v>45865</v>
      </c>
      <c r="I19" s="29">
        <v>45879</v>
      </c>
      <c r="J19" s="29">
        <v>45884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12</v>
      </c>
      <c r="E20" s="32">
        <f t="shared" si="0"/>
        <v>15</v>
      </c>
      <c r="F20" s="32">
        <f t="shared" si="0"/>
        <v>12</v>
      </c>
      <c r="G20" s="32">
        <f t="shared" si="0"/>
        <v>224</v>
      </c>
      <c r="H20" s="32">
        <f t="shared" si="0"/>
        <v>77</v>
      </c>
      <c r="I20" s="32">
        <f t="shared" si="0"/>
        <v>14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>
        <v>45532</v>
      </c>
      <c r="D24" s="35">
        <v>45534</v>
      </c>
      <c r="E24" s="113" t="s">
        <v>176</v>
      </c>
      <c r="F24" s="178" t="s">
        <v>187</v>
      </c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>
        <v>45535</v>
      </c>
      <c r="D26" s="35">
        <v>45537</v>
      </c>
      <c r="E26" s="113" t="s">
        <v>175</v>
      </c>
      <c r="F26" s="162" t="s">
        <v>188</v>
      </c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0.33819444444444446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>
        <v>0.1111111111111111</v>
      </c>
      <c r="O30" s="44"/>
      <c r="P30" s="45">
        <f>SUM(C30:J30,L30:N30)</f>
        <v>0.44930555555555557</v>
      </c>
    </row>
    <row r="31" spans="2:16" ht="14.15" customHeight="1" x14ac:dyDescent="0.45">
      <c r="B31" s="36" t="s">
        <v>164</v>
      </c>
      <c r="C31" s="46">
        <v>0.34722222222222227</v>
      </c>
      <c r="D31" s="7">
        <v>0.1125</v>
      </c>
      <c r="E31" s="7"/>
      <c r="F31" s="7"/>
      <c r="G31" s="7">
        <v>1.8055555555555557E-2</v>
      </c>
      <c r="H31" s="7"/>
      <c r="I31" s="7"/>
      <c r="J31" s="7"/>
      <c r="K31" s="7">
        <v>2.4305555555555556E-2</v>
      </c>
      <c r="L31" s="7"/>
      <c r="M31" s="7"/>
      <c r="N31" s="7"/>
      <c r="O31" s="47"/>
      <c r="P31" s="45">
        <f>SUM(C31:N31)</f>
        <v>0.50208333333333333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0.34722222222222227</v>
      </c>
      <c r="D34" s="108">
        <f t="shared" ref="D34:N34" si="2">D31-D32-D33</f>
        <v>0.1125</v>
      </c>
      <c r="E34" s="108">
        <f t="shared" si="2"/>
        <v>0</v>
      </c>
      <c r="F34" s="108">
        <f t="shared" si="2"/>
        <v>0</v>
      </c>
      <c r="G34" s="108">
        <f t="shared" si="2"/>
        <v>1.8055555555555557E-2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2.4305555555555556E-2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0.50208333333333333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189</v>
      </c>
      <c r="D36" s="157"/>
      <c r="E36" s="157" t="s">
        <v>190</v>
      </c>
      <c r="F36" s="157"/>
      <c r="G36" s="157" t="s">
        <v>191</v>
      </c>
      <c r="H36" s="157"/>
      <c r="I36" s="163"/>
      <c r="J36" s="164"/>
      <c r="K36" s="163"/>
      <c r="L36" s="164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192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 t="s">
        <v>180</v>
      </c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0.56999999999999995</v>
      </c>
      <c r="E53" s="111">
        <v>0.71</v>
      </c>
      <c r="F53" s="111">
        <v>1.57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1160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-163.5</v>
      </c>
      <c r="D72" s="59">
        <v>-163.9</v>
      </c>
      <c r="E72" s="99" t="s">
        <v>117</v>
      </c>
      <c r="F72" s="59">
        <v>18.5</v>
      </c>
      <c r="G72" s="59">
        <v>18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</v>
      </c>
      <c r="D73" s="59">
        <v>-165.1</v>
      </c>
      <c r="E73" s="101" t="s">
        <v>121</v>
      </c>
      <c r="F73" s="60">
        <v>9.3000000000000007</v>
      </c>
      <c r="G73" s="60">
        <v>8.1999999999999993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-189.7</v>
      </c>
      <c r="D74" s="59">
        <v>-194.1</v>
      </c>
      <c r="E74" s="101" t="s">
        <v>126</v>
      </c>
      <c r="F74" s="61">
        <v>5</v>
      </c>
      <c r="G74" s="61">
        <v>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-109.9</v>
      </c>
      <c r="D75" s="59">
        <v>-110.9</v>
      </c>
      <c r="E75" s="101" t="s">
        <v>131</v>
      </c>
      <c r="F75" s="61">
        <v>20</v>
      </c>
      <c r="G75" s="61">
        <v>20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</v>
      </c>
      <c r="D76" s="59">
        <v>26.6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23.2</v>
      </c>
      <c r="D77" s="59">
        <v>22.7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21.3</v>
      </c>
      <c r="D78" s="59">
        <v>20.9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19.899999999999999</v>
      </c>
      <c r="D79" s="59">
        <v>19.5</v>
      </c>
      <c r="E79" s="99" t="s">
        <v>151</v>
      </c>
      <c r="F79" s="59">
        <v>15.5</v>
      </c>
      <c r="G79" s="59">
        <v>15.1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8.8800000000000004E-5</v>
      </c>
      <c r="D80" s="63">
        <v>8.8700000000000001E-5</v>
      </c>
      <c r="E80" s="101" t="s">
        <v>156</v>
      </c>
      <c r="F80" s="60">
        <v>7.6</v>
      </c>
      <c r="G80" s="60">
        <v>7.3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185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2025-07-20T11:02:56Z</dcterms:modified>
</cp:coreProperties>
</file>