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A4E9620E-8496-49DB-A2BB-08FE1E027D5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<sst xmlns="http://schemas.openxmlformats.org/spreadsheetml/2006/main" count="209" uniqueCount="191">
  <si>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</si>
  <si>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</si>
  <si>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</si>
  <si>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</si>
  <si>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</si>
  <si>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</si>
  <si>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</si>
  <si>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</si>
  <si>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</si>
  <si>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</si>
  <si>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</si>
  <si>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</si>
  <si>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</si>
  <si>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</si>
  <si>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</si>
  <si>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</si>
  <si>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</si>
  <si>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</si>
  <si>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</si>
  <si>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</si>
  <si>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</si>
  <si>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</si>
  <si>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</si>
  <si>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</si>
  <si>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</si>
  <si>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</si>
  <si>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</si>
  <si>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</si>
  <si>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</si>
  <si>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</si>
  <si>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</si>
  <si>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</si>
  <si>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</si>
  <si>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</si>
  <si>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</si>
  <si>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</si>
  <si>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</si>
  <si>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</si>
  <si>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</si>
  <si>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</si>
  <si>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</si>
  <si>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</si>
  <si>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</si>
  <si>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</si>
  <si>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</si>
  <si>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</si>
  <si>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</si>
  <si>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</si>
  <si>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</si>
  <si>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</si>
  <si>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</si>
  <si>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</si>
  <si>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</si>
  <si>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</si>
  <si>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</si>
  <si>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</si>
  <si>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</si>
  <si>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</si>
  <si>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</si>
  <si>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</si>
  <si>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</si>
  <si>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</si>
  <si>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</si>
  <si>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</si>
  <si>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</si>
  <si>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</si>
  <si>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</si>
  <si>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</si>
  <si>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</si>
  <si>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</si>
  <si>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</si>
  <si>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</si>
  <si>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</si>
  <si>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</si>
  <si>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</si>
  <si>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</si>
  <si>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</si>
  <si>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</si>
  <si>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</si>
  <si>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</si>
  <si>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</si>
  <si>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</si>
  <si>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</si>
  <si>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</si>
  <si>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</si>
  <si>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</si>
  <si>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</si>
  <si>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</si>
  <si>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</si>
  <si>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</si>
  <si>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</si>
  <si>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</si>
  <si>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</si>
  <si>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</si>
  <si>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</si>
  <si>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</si>
  <si>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</si>
  <si>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</si>
  <si>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</si>
  <si>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</si>
  <si>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</si>
  <si>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</si>
  <si>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</si>
  <si>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</si>
  <si>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</si>
  <si>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</si>
  <si>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</si>
  <si>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</si>
  <si>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</si>
  <si>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</si>
  <si>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</si>
  <si>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</si>
  <si>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</si>
  <si>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</si>
  <si>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</si>
  <si>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</si>
  <si>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</si>
  <si>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</si>
  <si>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</si>
  <si>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</si>
  <si>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</si>
  <si>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</si>
  <si>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</si>
  <si>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</si>
  <si>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</si>
  <si>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</si>
  <si>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</si>
  <si>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</si>
  <si>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</si>
  <si>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</si>
  <si>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</si>
  <si>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</si>
  <si>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</si>
  <si>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</si>
  <si>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</si>
  <si>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</si>
  <si>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</si>
  <si>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</si>
  <si>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</si>
  <si>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</si>
  <si>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</si>
  <si>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</si>
  <si>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</si>
  <si>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</si>
  <si>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</si>
  <si>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</si>
  <si>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</si>
  <si>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</si>
  <si>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</si>
  <si>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</si>
  <si>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</si>
  <si>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</si>
  <si>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</si>
  <si>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</si>
  <si>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</si>
  <si>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</si>
  <si>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</si>
  <si>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</si>
  <si>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</si>
  <si>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</si>
  <si>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</si>
  <si>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</si>
  <si>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</si>
  <si>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</si>
  <si>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</si>
  <si>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</si>
  <si>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</si>
  <si>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</si>
  <si>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</si>
  <si>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</si>
  <si>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</si>
  <si>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</si>
  <si>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</si>
  <si>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</si>
  <si>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</si>
  <si>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</si>
  <si>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</si>
  <si>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</si>
  <si>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</si>
  <si>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</si>
  <si>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박다운</t>
    <phoneticPr fontId="3" type="noConversion"/>
  </si>
  <si>
    <t>S</t>
    <phoneticPr fontId="3" type="noConversion"/>
  </si>
  <si>
    <t xml:space="preserve">* 관측 대상 변경 내용 및 시각 작성 </t>
    <phoneticPr fontId="3" type="noConversion"/>
  </si>
  <si>
    <t>1. 월령 40% 이상으로 방풍막 설치</t>
    <phoneticPr fontId="3" type="noConversion"/>
  </si>
  <si>
    <t>M_041815:M</t>
    <phoneticPr fontId="3" type="noConversion"/>
  </si>
  <si>
    <t>ENG-KSP</t>
    <phoneticPr fontId="3" type="noConversion"/>
  </si>
  <si>
    <t>L_041819-</t>
    <phoneticPr fontId="3" type="noConversion"/>
  </si>
  <si>
    <t>2.[UT 02:20] 엑츄에이터 초기화</t>
    <phoneticPr fontId="3" type="noConversion"/>
  </si>
  <si>
    <t>M_041969</t>
    <phoneticPr fontId="3" type="noConversion"/>
  </si>
  <si>
    <t>M_042089-042090:M</t>
    <phoneticPr fontId="3" type="noConversion"/>
  </si>
  <si>
    <t xml:space="preserve">1. [M_041815:M] M칩 크래쉬 발생 : timeout 에러 외의 에러가 발생하지 않았으며 약 3분후 재연결됨(프로그램 재시작 x) :  이후로도 같은 현상 3번정도 반복되었으나 영상상 이상은 없었음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</si>
</sst>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52" xfId="0" applyFont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5" zoomScale="145" zoomScaleNormal="145" workbookViewId="0">
      <selection activeCell="B45" sqref="B45:P45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45847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0.95000000000000007</v>
      </c>
      <c r="D9" s="8">
        <v>1</v>
      </c>
      <c r="E9" s="8">
        <v>15.8</v>
      </c>
      <c r="F9" s="8">
        <v>7</v>
      </c>
      <c r="G9" s="35" t="s">
        <v>181</v>
      </c>
      <c r="H9" s="8">
        <v>2.9</v>
      </c>
      <c r="I9" s="35">
        <v>97.4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0.17083333333333331</v>
      </c>
      <c r="D10" s="8">
        <v>1.2</v>
      </c>
      <c r="E10" s="8">
        <v>14.9</v>
      </c>
      <c r="F10" s="8">
        <v>9</v>
      </c>
      <c r="G10" s="115" t="s">
        <v>181</v>
      </c>
      <c r="H10" s="8">
        <v>5.9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0.45347222222222222</v>
      </c>
      <c r="D11" s="14">
        <v>1.4</v>
      </c>
      <c r="E11" s="14">
        <v>10.8</v>
      </c>
      <c r="F11" s="14">
        <v>11</v>
      </c>
      <c r="G11" s="115" t="s">
        <v>181</v>
      </c>
      <c r="H11" s="14">
        <v>4.7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23.503472222222221</v>
      </c>
      <c r="D12" s="18">
        <f>AVERAGE(D9:D11)</f>
        <v>1.2</v>
      </c>
      <c r="E12" s="18">
        <f>AVERAGE(E9:E11)</f>
        <v>13.833333333333334</v>
      </c>
      <c r="F12" s="19">
        <f>AVERAGE(F9:F11)</f>
        <v>9</v>
      </c>
      <c r="G12" s="20"/>
      <c r="H12" s="21">
        <f>AVERAGE(H9:H11)</f>
        <v>4.5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185</v>
      </c>
      <c r="G16" s="26" t="s">
        <v>173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0.92986111111111114</v>
      </c>
      <c r="D17" s="27">
        <v>0.93125000000000002</v>
      </c>
      <c r="E17" s="27">
        <v>0.95000000000000007</v>
      </c>
      <c r="F17" s="27">
        <v>0.33958333333333335</v>
      </c>
      <c r="G17" s="27">
        <v>0.4284722222222222</v>
      </c>
      <c r="H17" s="27">
        <v>0.45347222222222222</v>
      </c>
      <c r="I17" s="27"/>
      <c r="J17" s="27"/>
      <c r="K17" s="27"/>
      <c r="L17" s="27"/>
      <c r="M17" s="27"/>
      <c r="N17" s="27"/>
      <c r="O17" s="27"/>
      <c r="P17" s="27">
        <v>0.4513888888888889</v>
      </c>
    </row>
    <row r="18" spans="2:16" ht="14.15" customHeight="1" x14ac:dyDescent="0.45">
      <c r="B18" s="34" t="s">
        <v>43</v>
      </c>
      <c r="C18" s="26">
        <v>41812</v>
      </c>
      <c r="D18" s="26">
        <v>41813</v>
      </c>
      <c r="E18" s="26">
        <v>41819</v>
      </c>
      <c r="F18" s="26">
        <v>42078</v>
      </c>
      <c r="G18" s="26">
        <v>42138</v>
      </c>
      <c r="H18" s="26">
        <v>42152</v>
      </c>
      <c r="I18" s="26"/>
      <c r="J18" s="26"/>
      <c r="K18" s="26"/>
      <c r="L18" s="26"/>
      <c r="M18" s="26"/>
      <c r="N18" s="26"/>
      <c r="O18" s="26"/>
      <c r="P18" s="26">
        <v>41811</v>
      </c>
    </row>
    <row r="19" spans="2:16" ht="14.15" customHeight="1" thickBot="1" x14ac:dyDescent="0.5">
      <c r="B19" s="13" t="s">
        <v>44</v>
      </c>
      <c r="C19" s="28"/>
      <c r="D19" s="26">
        <v>41818</v>
      </c>
      <c r="E19" s="29">
        <v>42077</v>
      </c>
      <c r="F19" s="29">
        <v>42137</v>
      </c>
      <c r="G19" s="26">
        <v>42151</v>
      </c>
      <c r="H19" s="29">
        <v>42157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6</v>
      </c>
      <c r="E20" s="32">
        <f>IF(ISNUMBER(E18),E19-E18+1,"")</f>
        <v>259</v>
      </c>
      <c r="F20" s="32">
        <f>IF(ISNUMBER(F18),F19-F18+1,"")</f>
        <v>60</v>
      </c>
      <c r="G20" s="32">
        <f>IF(ISNUMBER(G18),G19-G18+1,"")</f>
        <v>14</v>
      </c>
      <c r="H20" s="32">
        <f>IF(ISNUMBER(H18),H19-H18+1,"")</f>
        <v>6</v>
      </c>
      <c r="I20" s="32" t="str">
        <f>IF(ISNUMBER(I18),I19-I18+1,"")</f>
        <v/>
      </c>
      <c r="J20" s="32" t="str">
        <f t="shared" ref="J20:O20" si="0">IF(ISNUMBER(J18),J19-J18+1,"")</f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0.37013888888888885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8.4027777777777771E-2</v>
      </c>
      <c r="P30" s="45">
        <f>SUM(C30:J30,L30:N30)</f>
        <v>0.37013888888888885</v>
      </c>
    </row>
    <row r="31" spans="2:16" ht="14.15" customHeight="1" x14ac:dyDescent="0.45">
      <c r="B31" s="36" t="s">
        <v>164</v>
      </c>
      <c r="C31" s="46">
        <v>0.38958333333333334</v>
      </c>
      <c r="D31" s="7">
        <v>8.8888888888888892E-2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7"/>
      <c r="P31" s="45">
        <f>SUM(C31:N31)</f>
        <v>0.47847222222222224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0.38958333333333334</v>
      </c>
      <c r="D34" s="108">
        <f t="shared" ref="D34:N34" si="1">D31-D32-D33</f>
        <v>8.8888888888888892E-2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0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0.47847222222222224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184</v>
      </c>
      <c r="D36" s="147"/>
      <c r="E36" s="145" t="s">
        <v>186</v>
      </c>
      <c r="F36" s="146"/>
      <c r="G36" s="145" t="s">
        <v>188</v>
      </c>
      <c r="H36" s="146"/>
      <c r="I36" s="145" t="s">
        <v>189</v>
      </c>
      <c r="J36" s="146"/>
      <c r="K36" s="145"/>
      <c r="L36" s="146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 t="s">
        <v>190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 t="s">
        <v>187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 t="s">
        <v>182</v>
      </c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0.56000000000000005</v>
      </c>
      <c r="E53" s="111">
        <v>0.82</v>
      </c>
      <c r="F53" s="111">
        <v>1.1599999999999999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92"/>
      <c r="F54" s="111">
        <v>324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</v>
      </c>
      <c r="D72" s="59">
        <v>-164.5</v>
      </c>
      <c r="E72" s="99" t="s">
        <v>117</v>
      </c>
      <c r="F72" s="59">
        <v>18.2</v>
      </c>
      <c r="G72" s="59">
        <v>17.399999999999999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-164.7</v>
      </c>
      <c r="D73" s="59">
        <v>-165.6</v>
      </c>
      <c r="E73" s="101" t="s">
        <v>121</v>
      </c>
      <c r="F73" s="60">
        <v>12.2</v>
      </c>
      <c r="G73" s="60">
        <v>12.3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-180.8</v>
      </c>
      <c r="D74" s="59">
        <v>-191.5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-108.6</v>
      </c>
      <c r="D75" s="59">
        <v>-111.9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26.9</v>
      </c>
      <c r="D76" s="59">
        <v>25.4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22.8</v>
      </c>
      <c r="D77" s="59">
        <v>21.6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20.9</v>
      </c>
      <c r="D78" s="59">
        <v>19.8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19.5</v>
      </c>
      <c r="D79" s="59">
        <v>18.5</v>
      </c>
      <c r="E79" s="99" t="s">
        <v>151</v>
      </c>
      <c r="F79" s="59">
        <v>15</v>
      </c>
      <c r="G79" s="59">
        <v>12.1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1.8900000000000001E-4</v>
      </c>
      <c r="D80" s="63">
        <v>9.0199999999999997E-5</v>
      </c>
      <c r="E80" s="101" t="s">
        <v>156</v>
      </c>
      <c r="F80" s="60">
        <v>11.1</v>
      </c>
      <c r="G80" s="60">
        <v>15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183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2025-07-09T11:10:30Z</dcterms:modified>
</cp:coreProperties>
</file>