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5817A0A6-58A2-4F9F-B2C7-AF0317A0B82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<sst xmlns="http://schemas.openxmlformats.org/spreadsheetml/2006/main" count="214" uniqueCount="194">
  <si>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</si>
  <si>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</si>
  <si>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</si>
  <si>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</si>
  <si>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</si>
  <si>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</si>
  <si>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</si>
  <si>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</si>
  <si>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</si>
  <si>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</si>
  <si>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</si>
  <si>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</si>
  <si>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</si>
  <si>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</si>
  <si>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</si>
  <si>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</si>
  <si>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</si>
  <si>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</si>
  <si>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</si>
  <si>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</si>
  <si>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</si>
  <si>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</si>
  <si>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</si>
  <si>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</si>
  <si>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</si>
  <si>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</si>
  <si>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</si>
  <si>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</si>
  <si>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</si>
  <si>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</si>
  <si>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</si>
  <si>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</si>
  <si>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</si>
  <si>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</si>
  <si>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</si>
  <si>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</si>
  <si>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</si>
  <si>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</si>
  <si>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</si>
  <si>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</si>
  <si>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</si>
  <si>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</si>
  <si>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</si>
  <si>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</si>
  <si>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</si>
  <si>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</si>
  <si>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</si>
  <si>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</si>
  <si>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</si>
  <si>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</si>
  <si>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</si>
  <si>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</si>
  <si>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</si>
  <si>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</si>
  <si>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</si>
  <si>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</si>
  <si>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</si>
  <si>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</si>
  <si>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</si>
  <si>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</si>
  <si>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</si>
  <si>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</si>
  <si>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</si>
  <si>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</si>
  <si>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</si>
  <si>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</si>
  <si>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</si>
  <si>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</si>
  <si>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</si>
  <si>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</si>
  <si>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</si>
  <si>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</si>
  <si>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</si>
  <si>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</si>
  <si>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</si>
  <si>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</si>
  <si>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</si>
  <si>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</si>
  <si>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</si>
  <si>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</si>
  <si>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</si>
  <si>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</si>
  <si>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</si>
  <si>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</si>
  <si>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</si>
  <si>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</si>
  <si>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</si>
  <si>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</si>
  <si>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</si>
  <si>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</si>
  <si>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</si>
  <si>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</si>
  <si>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</si>
  <si>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</si>
  <si>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</si>
  <si>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</si>
  <si>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</si>
  <si>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</si>
  <si>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</si>
  <si>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</si>
  <si>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</si>
  <si>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</si>
  <si>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</si>
  <si>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</si>
  <si>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</si>
  <si>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</si>
  <si>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</si>
  <si>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</si>
  <si>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</si>
  <si>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</si>
  <si>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</si>
  <si>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</si>
  <si>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</si>
  <si>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</si>
  <si>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</si>
  <si>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</si>
  <si>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</si>
  <si>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</si>
  <si>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</si>
  <si>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</si>
  <si>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</si>
  <si>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</si>
  <si>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</si>
  <si>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</si>
  <si>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</si>
  <si>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</si>
  <si>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</si>
  <si>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</si>
  <si>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</si>
  <si>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</si>
  <si>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</si>
  <si>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</si>
  <si>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</si>
  <si>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</si>
  <si>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</si>
  <si>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</si>
  <si>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</si>
  <si>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</si>
  <si>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</si>
  <si>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</si>
  <si>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</si>
  <si>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</si>
  <si>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</si>
  <si>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</si>
  <si>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</si>
  <si>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</si>
  <si>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</si>
  <si>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</si>
  <si>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</si>
  <si>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</si>
  <si>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</si>
  <si>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</si>
  <si>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</si>
  <si>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</si>
  <si>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</si>
  <si>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</si>
  <si>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</si>
  <si>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</si>
  <si>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</si>
  <si>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</si>
  <si>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</si>
  <si>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</si>
  <si>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</si>
  <si>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</si>
  <si>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</si>
  <si>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</si>
  <si>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</si>
  <si>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</si>
  <si>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</si>
  <si>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</si>
  <si>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</si>
  <si>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</si>
  <si>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</si>
  <si>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</si>
  <si>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</si>
  <si>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</si>
  <si>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</si>
  <si>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</si>
  <si>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</si>
  <si>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</si>
  <si>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박다운</t>
    <phoneticPr fontId="3" type="noConversion"/>
  </si>
  <si>
    <t>S</t>
    <phoneticPr fontId="3" type="noConversion"/>
  </si>
  <si>
    <t xml:space="preserve">* 관측 대상 변경 내용 및 시각 작성 </t>
    <phoneticPr fontId="3" type="noConversion"/>
  </si>
  <si>
    <t>DEEPS</t>
    <phoneticPr fontId="3" type="noConversion"/>
  </si>
  <si>
    <t>1. 월령 40% 이상으로 방풍막 설치</t>
    <phoneticPr fontId="3" type="noConversion"/>
  </si>
  <si>
    <t>1. [UT 22:43][UT 22:54] DIFF 차리 보정을 위한 IC.K, ICS 프로그램 재시작</t>
    <phoneticPr fontId="3" type="noConversion"/>
  </si>
  <si>
    <t>E_040275-040280</t>
    <phoneticPr fontId="3" type="noConversion"/>
  </si>
  <si>
    <t>2. [E_040275-040282] mirror cover 닫힌 상태에서 촬영 : 재촬영 진행</t>
    <phoneticPr fontId="3" type="noConversion"/>
  </si>
  <si>
    <t>M_040372_040373:K</t>
    <phoneticPr fontId="3" type="noConversion"/>
  </si>
  <si>
    <t>M_040412-040413:T</t>
    <phoneticPr fontId="3" type="noConversion"/>
  </si>
  <si>
    <t>M_040509-040509:K</t>
    <phoneticPr fontId="3" type="noConversion"/>
  </si>
  <si>
    <t>DIR-KSP</t>
    <phoneticPr fontId="3" type="noConversion"/>
  </si>
  <si>
    <t>50s/11k 40s/12k 30s/13k</t>
    <phoneticPr fontId="3" type="noConversion"/>
  </si>
  <si>
    <t>50s/11k 40s/13k 30s/16k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</si>
</sst>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52" xfId="0" applyFont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1" zoomScale="145" zoomScaleNormal="145" workbookViewId="0">
      <selection activeCell="I67" sqref="I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45843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0.94374999999999998</v>
      </c>
      <c r="D9" s="8">
        <v>1.4</v>
      </c>
      <c r="E9" s="8">
        <v>17.899999999999999</v>
      </c>
      <c r="F9" s="8">
        <v>8</v>
      </c>
      <c r="G9" s="35" t="s">
        <v>181</v>
      </c>
      <c r="H9" s="8">
        <v>4</v>
      </c>
      <c r="I9" s="35">
        <v>69.2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0.14444444444444446</v>
      </c>
      <c r="D10" s="8">
        <v>1</v>
      </c>
      <c r="E10" s="8">
        <v>15.7</v>
      </c>
      <c r="F10" s="8">
        <v>11</v>
      </c>
      <c r="G10" s="115" t="s">
        <v>181</v>
      </c>
      <c r="H10" s="8">
        <v>6.7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0.45694444444444443</v>
      </c>
      <c r="D11" s="14">
        <v>1.2</v>
      </c>
      <c r="E11" s="14">
        <v>13.8</v>
      </c>
      <c r="F11" s="14">
        <v>14</v>
      </c>
      <c r="G11" s="115" t="s">
        <v>181</v>
      </c>
      <c r="H11" s="14">
        <v>7.2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23.513194444444444</v>
      </c>
      <c r="D12" s="18">
        <f>AVERAGE(D9:D11)</f>
        <v>1.2</v>
      </c>
      <c r="E12" s="18">
        <f>AVERAGE(E9:E11)</f>
        <v>15.799999999999997</v>
      </c>
      <c r="F12" s="19">
        <f>AVERAGE(F9:F11)</f>
        <v>11</v>
      </c>
      <c r="G12" s="20"/>
      <c r="H12" s="21">
        <f>AVERAGE(H9:H11)</f>
        <v>5.9666666666666659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179</v>
      </c>
      <c r="G16" s="26" t="s">
        <v>183</v>
      </c>
      <c r="H16" s="26" t="s">
        <v>179</v>
      </c>
      <c r="I16" s="26" t="s">
        <v>191</v>
      </c>
      <c r="J16" s="26" t="s">
        <v>173</v>
      </c>
      <c r="K16" s="26" t="s">
        <v>172</v>
      </c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0.92361111111111116</v>
      </c>
      <c r="D17" s="27">
        <v>0.92569444444444438</v>
      </c>
      <c r="E17" s="27">
        <v>0.94374999999999998</v>
      </c>
      <c r="F17" s="27">
        <v>0.97083333333333333</v>
      </c>
      <c r="G17" s="27">
        <v>1.8055555555555557E-2</v>
      </c>
      <c r="H17" s="27">
        <v>3.4722222222222224E-2</v>
      </c>
      <c r="I17" s="27">
        <v>0.36180555555555555</v>
      </c>
      <c r="J17" s="27">
        <v>0.42708333333333331</v>
      </c>
      <c r="K17" s="27">
        <v>0.45694444444444443</v>
      </c>
      <c r="L17" s="27"/>
      <c r="M17" s="27"/>
      <c r="N17" s="27"/>
      <c r="O17" s="27"/>
      <c r="P17" s="27">
        <v>0.46875</v>
      </c>
    </row>
    <row r="18" spans="2:16" ht="14.15" customHeight="1" x14ac:dyDescent="0.45">
      <c r="B18" s="34" t="s">
        <v>43</v>
      </c>
      <c r="C18" s="26">
        <v>40267</v>
      </c>
      <c r="D18" s="26">
        <v>40268</v>
      </c>
      <c r="E18" s="26">
        <v>40273</v>
      </c>
      <c r="F18" s="26">
        <v>40287</v>
      </c>
      <c r="G18" s="26">
        <v>40321</v>
      </c>
      <c r="H18" s="26">
        <v>40333</v>
      </c>
      <c r="I18" s="26">
        <v>40555</v>
      </c>
      <c r="J18" s="26">
        <v>40598</v>
      </c>
      <c r="K18" s="26">
        <v>40611</v>
      </c>
      <c r="L18" s="26"/>
      <c r="M18" s="26"/>
      <c r="N18" s="26"/>
      <c r="O18" s="26"/>
      <c r="P18" s="26">
        <v>40622</v>
      </c>
    </row>
    <row r="19" spans="2:16" ht="14.15" customHeight="1" thickBot="1" x14ac:dyDescent="0.5">
      <c r="B19" s="13" t="s">
        <v>44</v>
      </c>
      <c r="C19" s="28"/>
      <c r="D19" s="26">
        <v>40272</v>
      </c>
      <c r="E19" s="29">
        <v>40286</v>
      </c>
      <c r="F19" s="29">
        <v>40320</v>
      </c>
      <c r="G19" s="29">
        <v>40332</v>
      </c>
      <c r="H19" s="26">
        <v>40554</v>
      </c>
      <c r="I19" s="29">
        <v>40597</v>
      </c>
      <c r="J19" s="29">
        <v>40610</v>
      </c>
      <c r="K19" s="29">
        <v>40621</v>
      </c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14</v>
      </c>
      <c r="F20" s="32">
        <f t="shared" si="0"/>
        <v>34</v>
      </c>
      <c r="G20" s="32">
        <f t="shared" si="0"/>
        <v>12</v>
      </c>
      <c r="H20" s="32">
        <f t="shared" si="0"/>
        <v>222</v>
      </c>
      <c r="I20" s="32">
        <f t="shared" si="0"/>
        <v>43</v>
      </c>
      <c r="J20" s="32">
        <f t="shared" si="0"/>
        <v>13</v>
      </c>
      <c r="K20" s="32">
        <f t="shared" si="0"/>
        <v>11</v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174</v>
      </c>
      <c r="F23" s="135"/>
      <c r="G23" s="136"/>
      <c r="H23" s="136"/>
      <c r="I23" s="137"/>
      <c r="J23" s="113">
        <v>40611</v>
      </c>
      <c r="K23" s="113">
        <v>40613</v>
      </c>
      <c r="L23" s="113" t="s">
        <v>175</v>
      </c>
      <c r="M23" s="132" t="s">
        <v>192</v>
      </c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177</v>
      </c>
      <c r="F25" s="135"/>
      <c r="G25" s="136"/>
      <c r="H25" s="136"/>
      <c r="I25" s="137"/>
      <c r="J25" s="113">
        <v>40614</v>
      </c>
      <c r="K25" s="113">
        <v>40616</v>
      </c>
      <c r="L25" s="113" t="s">
        <v>176</v>
      </c>
      <c r="M25" s="132" t="s">
        <v>193</v>
      </c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0.38263888888888892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>
        <v>7.3611111111111113E-2</v>
      </c>
      <c r="O30" s="44"/>
      <c r="P30" s="45">
        <f>SUM(C30:J30,L30:N30)</f>
        <v>0.45625000000000004</v>
      </c>
    </row>
    <row r="31" spans="2:16" ht="14.15" customHeight="1" x14ac:dyDescent="0.45">
      <c r="B31" s="36" t="s">
        <v>164</v>
      </c>
      <c r="C31" s="46">
        <v>0.3743055555555555</v>
      </c>
      <c r="D31" s="7">
        <v>6.5277777777777782E-2</v>
      </c>
      <c r="E31" s="7"/>
      <c r="F31" s="7"/>
      <c r="G31" s="7"/>
      <c r="H31" s="7"/>
      <c r="I31" s="7"/>
      <c r="J31" s="7"/>
      <c r="K31" s="7">
        <v>5.6944444444444443E-2</v>
      </c>
      <c r="L31" s="7"/>
      <c r="M31" s="7"/>
      <c r="N31" s="7"/>
      <c r="O31" s="47"/>
      <c r="P31" s="45">
        <f>SUM(C31:N31)</f>
        <v>0.49652777777777773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0.3743055555555555</v>
      </c>
      <c r="D34" s="108">
        <f t="shared" ref="D34:N34" si="1">D31-D32-D33</f>
        <v>6.5277777777777782E-2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5.6944444444444443E-2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0.49652777777777773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186</v>
      </c>
      <c r="D36" s="147"/>
      <c r="E36" s="145" t="s">
        <v>188</v>
      </c>
      <c r="F36" s="146"/>
      <c r="G36" s="145" t="s">
        <v>189</v>
      </c>
      <c r="H36" s="146"/>
      <c r="I36" s="145" t="s">
        <v>190</v>
      </c>
      <c r="J36" s="146"/>
      <c r="K36" s="145"/>
      <c r="L36" s="146"/>
      <c r="M36" s="147"/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 t="s">
        <v>185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 t="s">
        <v>187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 t="s">
        <v>182</v>
      </c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0.8</v>
      </c>
      <c r="E53" s="111">
        <v>0.91</v>
      </c>
      <c r="F53" s="111">
        <v>1.44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92"/>
      <c r="F54" s="111">
        <v>1290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</v>
      </c>
      <c r="D72" s="59">
        <v>-162.5</v>
      </c>
      <c r="E72" s="99" t="s">
        <v>117</v>
      </c>
      <c r="F72" s="59">
        <v>22.3</v>
      </c>
      <c r="G72" s="59">
        <v>17.100000000000001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-162.4</v>
      </c>
      <c r="D73" s="59">
        <v>-163.6</v>
      </c>
      <c r="E73" s="101" t="s">
        <v>121</v>
      </c>
      <c r="F73" s="60">
        <v>8.5</v>
      </c>
      <c r="G73" s="60">
        <v>15.6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-173.7</v>
      </c>
      <c r="D74" s="59">
        <v>-166.1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-101.5</v>
      </c>
      <c r="D75" s="59">
        <v>-107.5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29.6</v>
      </c>
      <c r="D76" s="59">
        <v>26.1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25.2</v>
      </c>
      <c r="D77" s="59">
        <v>22.1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23.2</v>
      </c>
      <c r="D78" s="59">
        <v>20.2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21.7</v>
      </c>
      <c r="D79" s="59">
        <v>18.8</v>
      </c>
      <c r="E79" s="99" t="s">
        <v>151</v>
      </c>
      <c r="F79" s="59">
        <v>19.600000000000001</v>
      </c>
      <c r="G79" s="59">
        <v>14.3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3.4299999999999999E-4</v>
      </c>
      <c r="D80" s="63">
        <v>1.4300000000000001E-3</v>
      </c>
      <c r="E80" s="101" t="s">
        <v>156</v>
      </c>
      <c r="F80" s="60">
        <v>12.9</v>
      </c>
      <c r="G80" s="60">
        <v>18.100000000000001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184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2025-07-05T11:21:03Z</dcterms:modified>
</cp:coreProperties>
</file>