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7월\"/>
    </mc:Choice>
  </mc:AlternateContent>
  <xr:revisionPtr revIDLastSave="0" documentId="13_ncr:1_{AB922079-B7C7-4542-8E55-27AE3F78CFC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<sst xmlns="http://schemas.openxmlformats.org/spreadsheetml/2006/main" count="215" uniqueCount="195">
  <si>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</si>
  <si>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</si>
  <si>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</si>
  <si>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</si>
  <si>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</si>
  <si>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</si>
  <si>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</si>
  <si>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</si>
  <si>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</si>
  <si>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</si>
  <si>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</si>
  <si>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</si>
  <si>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</si>
  <si>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</si>
  <si>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</si>
  <si>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</si>
  <si>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</si>
  <si>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</si>
  <si>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</si>
  <si>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</si>
  <si>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</si>
  <si>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</si>
  <si>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</si>
  <si>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</si>
  <si>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</si>
  <si>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</si>
  <si>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</si>
  <si>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</si>
  <si>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</si>
  <si>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</si>
  <si>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</si>
  <si>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</si>
  <si>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</si>
  <si>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</si>
  <si>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</si>
  <si>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</si>
  <si>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</si>
  <si>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</si>
  <si>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</si>
  <si>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</si>
  <si>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</si>
  <si>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</si>
  <si>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</si>
  <si>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</si>
  <si>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</si>
  <si>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</si>
  <si>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</si>
  <si>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</si>
  <si>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</si>
  <si>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</si>
  <si>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</si>
  <si>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</si>
  <si>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</si>
  <si>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</si>
  <si>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</si>
  <si>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</si>
  <si>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</si>
  <si>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</si>
  <si>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</si>
  <si>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</si>
  <si>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</si>
  <si>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</si>
  <si>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</si>
  <si>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</si>
  <si>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</si>
  <si>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</si>
  <si>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</si>
  <si>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</si>
  <si>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</si>
  <si>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</si>
  <si>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</si>
  <si>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</si>
  <si>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</si>
  <si>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</si>
  <si>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</si>
  <si>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</si>
  <si>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</si>
  <si>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</si>
  <si>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</si>
  <si>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</si>
  <si>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</si>
  <si>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</si>
  <si>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</si>
  <si>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</si>
  <si>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</si>
  <si>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</si>
  <si>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</si>
  <si>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</si>
  <si>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</si>
  <si>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</si>
  <si>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</si>
  <si>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</si>
  <si>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</si>
  <si>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</si>
  <si>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</si>
  <si>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</si>
  <si>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</si>
  <si>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</si>
  <si>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</si>
  <si>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</si>
  <si>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</si>
  <si>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</si>
  <si>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</si>
  <si>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</si>
  <si>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</si>
  <si>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</si>
  <si>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</si>
  <si>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</si>
  <si>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</si>
  <si>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</si>
  <si>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</si>
  <si>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</si>
  <si>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</si>
  <si>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</si>
  <si>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</si>
  <si>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</si>
  <si>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</si>
  <si>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</si>
  <si>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</si>
  <si>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</si>
  <si>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</si>
  <si>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</si>
  <si>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</si>
  <si>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</si>
  <si>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</si>
  <si>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</si>
  <si>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</si>
  <si>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</si>
  <si>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</si>
  <si>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</si>
  <si>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</si>
  <si>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</si>
  <si>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</si>
  <si>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</si>
  <si>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</si>
  <si>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</si>
  <si>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</si>
  <si>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</si>
  <si>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</si>
  <si>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</si>
  <si>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</si>
  <si>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</si>
  <si>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</si>
  <si>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</si>
  <si>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</si>
  <si>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</si>
  <si>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</si>
  <si>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</si>
  <si>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</si>
  <si>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</si>
  <si>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</si>
  <si>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</si>
  <si>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</si>
  <si>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</si>
  <si>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</si>
  <si>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</si>
  <si>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</si>
  <si>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</si>
  <si>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</si>
  <si>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</si>
  <si>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</si>
  <si>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</si>
  <si>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</si>
  <si>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</si>
  <si>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</si>
  <si>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</si>
  <si>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</si>
  <si>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</si>
  <si>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</si>
  <si>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</si>
  <si>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</si>
  <si>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</si>
  <si>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</si>
  <si>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</si>
  <si>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</si>
  <si>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</si>
  <si>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</si>
  <si>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</si>
  <si>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</si>
  <si>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</si>
  <si>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KSP</t>
    <phoneticPr fontId="3" type="noConversion"/>
  </si>
  <si>
    <t>박다운</t>
    <phoneticPr fontId="3" type="noConversion"/>
  </si>
  <si>
    <t>N</t>
    <phoneticPr fontId="3" type="noConversion"/>
  </si>
  <si>
    <t xml:space="preserve">* 관측 대상 변경 내용 및 시각 작성 </t>
    <phoneticPr fontId="3" type="noConversion"/>
  </si>
  <si>
    <t>DEEPS</t>
    <phoneticPr fontId="3" type="noConversion"/>
  </si>
  <si>
    <t>L_039556-039559</t>
    <phoneticPr fontId="3" type="noConversion"/>
  </si>
  <si>
    <t>M_039673-039674:T</t>
    <phoneticPr fontId="3" type="noConversion"/>
  </si>
  <si>
    <t>1. [UT 03:20-03:23] 초점 초기화</t>
    <phoneticPr fontId="3" type="noConversion"/>
  </si>
  <si>
    <t>F_039689-039697</t>
    <phoneticPr fontId="3" type="noConversion"/>
  </si>
  <si>
    <t>2. [UT 03:35-04:06][F_039689-039697] 초점 초기화로 인한 관측 중단</t>
    <phoneticPr fontId="3" type="noConversion"/>
  </si>
  <si>
    <t>M_039756-039757:M</t>
    <phoneticPr fontId="3" type="noConversion"/>
  </si>
  <si>
    <t>1. 월령 40% 이상으로 방풍막 설치</t>
    <phoneticPr fontId="3" type="noConversion"/>
  </si>
  <si>
    <t>D_039877-039878</t>
    <phoneticPr fontId="3" type="noConversion"/>
  </si>
  <si>
    <t>50s/14k 30s/16k 30s/17k</t>
    <phoneticPr fontId="3" type="noConversion"/>
  </si>
  <si>
    <t>50s/20k 40s/25k 30s./29k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</si>
</sst>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52" xfId="0" applyFont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E82" sqref="E82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45841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95.348837209302332</v>
      </c>
      <c r="M3" s="127"/>
      <c r="N3" s="65" t="s">
        <v>3</v>
      </c>
      <c r="O3" s="127">
        <f>(P31-P33)/P31*100</f>
        <v>95.348837209302332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0.94444444444444453</v>
      </c>
      <c r="D9" s="8">
        <v>0.9</v>
      </c>
      <c r="E9" s="8">
        <v>17.2</v>
      </c>
      <c r="F9" s="8">
        <v>10</v>
      </c>
      <c r="G9" s="35" t="s">
        <v>182</v>
      </c>
      <c r="H9" s="8">
        <v>1.3</v>
      </c>
      <c r="I9" s="35">
        <v>48.5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0.23958333333333334</v>
      </c>
      <c r="D10" s="8">
        <v>1.2</v>
      </c>
      <c r="E10" s="8">
        <v>16.2</v>
      </c>
      <c r="F10" s="8">
        <v>15</v>
      </c>
      <c r="G10" s="115" t="s">
        <v>182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0.45694444444444443</v>
      </c>
      <c r="D11" s="14">
        <v>0.9</v>
      </c>
      <c r="E11" s="14">
        <v>17.600000000000001</v>
      </c>
      <c r="F11" s="14">
        <v>7</v>
      </c>
      <c r="G11" s="115" t="s">
        <v>182</v>
      </c>
      <c r="H11" s="14">
        <v>0.3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23.512500000000003</v>
      </c>
      <c r="D12" s="18">
        <f>AVERAGE(D9:D11)</f>
        <v>1</v>
      </c>
      <c r="E12" s="18">
        <f>AVERAGE(E9:E11)</f>
        <v>17</v>
      </c>
      <c r="F12" s="19">
        <f>AVERAGE(F9:F11)</f>
        <v>10.666666666666666</v>
      </c>
      <c r="G12" s="20"/>
      <c r="H12" s="21">
        <f>AVERAGE(H9:H11)</f>
        <v>0.9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179</v>
      </c>
      <c r="G16" s="26" t="s">
        <v>184</v>
      </c>
      <c r="H16" s="26" t="s">
        <v>179</v>
      </c>
      <c r="I16" s="26" t="s">
        <v>180</v>
      </c>
      <c r="J16" s="26" t="s">
        <v>173</v>
      </c>
      <c r="K16" s="26" t="s">
        <v>172</v>
      </c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0.91666666666666663</v>
      </c>
      <c r="D17" s="27">
        <v>0.91805555555555562</v>
      </c>
      <c r="E17" s="27">
        <v>0.94444444444444453</v>
      </c>
      <c r="F17" s="27">
        <v>0.96180555555555547</v>
      </c>
      <c r="G17" s="27">
        <v>0.17430555555555557</v>
      </c>
      <c r="H17" s="27">
        <v>0.19166666666666665</v>
      </c>
      <c r="I17" s="27">
        <v>0.36527777777777781</v>
      </c>
      <c r="J17" s="27">
        <v>0.42986111111111108</v>
      </c>
      <c r="K17" s="27">
        <v>0.45694444444444443</v>
      </c>
      <c r="L17" s="27"/>
      <c r="M17" s="27"/>
      <c r="N17" s="27"/>
      <c r="O17" s="27"/>
      <c r="P17" s="27">
        <v>0.47013888888888888</v>
      </c>
    </row>
    <row r="18" spans="2:16" ht="14.15" customHeight="1" x14ac:dyDescent="0.45">
      <c r="B18" s="34" t="s">
        <v>43</v>
      </c>
      <c r="C18" s="26">
        <v>39546</v>
      </c>
      <c r="D18" s="26">
        <v>39547</v>
      </c>
      <c r="E18" s="26">
        <v>39552</v>
      </c>
      <c r="F18" s="26">
        <v>39563</v>
      </c>
      <c r="G18" s="26">
        <v>39701</v>
      </c>
      <c r="H18" s="26">
        <v>39713</v>
      </c>
      <c r="I18" s="26">
        <v>39833</v>
      </c>
      <c r="J18" s="26">
        <v>39876</v>
      </c>
      <c r="K18" s="26">
        <v>39891</v>
      </c>
      <c r="L18" s="26"/>
      <c r="M18" s="26"/>
      <c r="N18" s="26"/>
      <c r="O18" s="26"/>
      <c r="P18" s="26">
        <v>39902</v>
      </c>
    </row>
    <row r="19" spans="2:16" ht="14.15" customHeight="1" thickBot="1" x14ac:dyDescent="0.5">
      <c r="B19" s="13" t="s">
        <v>44</v>
      </c>
      <c r="C19" s="28"/>
      <c r="D19" s="26">
        <v>39551</v>
      </c>
      <c r="E19" s="29">
        <v>39562</v>
      </c>
      <c r="F19" s="29">
        <v>39700</v>
      </c>
      <c r="G19" s="29">
        <v>39712</v>
      </c>
      <c r="H19" s="26">
        <v>39832</v>
      </c>
      <c r="I19" s="29">
        <v>39875</v>
      </c>
      <c r="J19" s="29">
        <v>39890</v>
      </c>
      <c r="K19" s="29">
        <v>39901</v>
      </c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11</v>
      </c>
      <c r="F20" s="32">
        <f t="shared" si="0"/>
        <v>138</v>
      </c>
      <c r="G20" s="32">
        <f t="shared" si="0"/>
        <v>12</v>
      </c>
      <c r="H20" s="32">
        <f t="shared" si="0"/>
        <v>120</v>
      </c>
      <c r="I20" s="32">
        <f t="shared" si="0"/>
        <v>43</v>
      </c>
      <c r="J20" s="32">
        <f t="shared" si="0"/>
        <v>15</v>
      </c>
      <c r="K20" s="32">
        <f t="shared" si="0"/>
        <v>11</v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>
        <v>39991</v>
      </c>
      <c r="K24" s="113">
        <v>39993</v>
      </c>
      <c r="L24" s="113" t="s">
        <v>177</v>
      </c>
      <c r="M24" s="132" t="s">
        <v>193</v>
      </c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>
        <v>39994</v>
      </c>
      <c r="K26" s="113">
        <v>39995</v>
      </c>
      <c r="L26" s="113" t="s">
        <v>174</v>
      </c>
      <c r="M26" s="132" t="s">
        <v>194</v>
      </c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0.38958333333333334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6.6666666666666666E-2</v>
      </c>
      <c r="O30" s="44"/>
      <c r="P30" s="45">
        <f>SUM(C30:J30,L30:N30)</f>
        <v>0.45624999999999999</v>
      </c>
    </row>
    <row r="31" spans="2:16" ht="14.15" customHeight="1" x14ac:dyDescent="0.45">
      <c r="B31" s="36" t="s">
        <v>164</v>
      </c>
      <c r="C31" s="46">
        <v>0.38611111111111113</v>
      </c>
      <c r="D31" s="7"/>
      <c r="E31" s="7"/>
      <c r="F31" s="7"/>
      <c r="G31" s="7">
        <v>1.7361111111111112E-2</v>
      </c>
      <c r="H31" s="7"/>
      <c r="I31" s="7"/>
      <c r="J31" s="7"/>
      <c r="K31" s="7">
        <v>4.4444444444444446E-2</v>
      </c>
      <c r="L31" s="7"/>
      <c r="M31" s="7"/>
      <c r="N31" s="7"/>
      <c r="O31" s="47"/>
      <c r="P31" s="45">
        <f>SUM(C31:N31)</f>
        <v>0.44791666666666669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>
        <v>2.0833333333333332E-2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2.0833333333333332E-2</v>
      </c>
    </row>
    <row r="34" spans="2:16" ht="14.15" customHeight="1" x14ac:dyDescent="0.45">
      <c r="B34" s="106" t="s">
        <v>165</v>
      </c>
      <c r="C34" s="108">
        <f>C31-C32-C33</f>
        <v>0.36527777777777781</v>
      </c>
      <c r="D34" s="108">
        <f t="shared" ref="D34:N34" si="1">D31-D32-D33</f>
        <v>0</v>
      </c>
      <c r="E34" s="108">
        <f t="shared" si="1"/>
        <v>0</v>
      </c>
      <c r="F34" s="108">
        <f t="shared" si="1"/>
        <v>0</v>
      </c>
      <c r="G34" s="108">
        <f t="shared" si="1"/>
        <v>1.7361111111111112E-2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4.4444444444444446E-2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0.42708333333333337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185</v>
      </c>
      <c r="D36" s="147"/>
      <c r="E36" s="145" t="s">
        <v>186</v>
      </c>
      <c r="F36" s="146"/>
      <c r="G36" s="145" t="s">
        <v>188</v>
      </c>
      <c r="H36" s="146"/>
      <c r="I36" s="145" t="s">
        <v>190</v>
      </c>
      <c r="J36" s="146"/>
      <c r="K36" s="145" t="s">
        <v>192</v>
      </c>
      <c r="L36" s="146"/>
      <c r="M36" s="147"/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 t="s">
        <v>187</v>
      </c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 t="s">
        <v>189</v>
      </c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 t="s">
        <v>183</v>
      </c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0.5</v>
      </c>
      <c r="E53" s="111">
        <v>1.1000000000000001</v>
      </c>
      <c r="F53" s="111">
        <v>0.57999999999999996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92"/>
      <c r="F54" s="111">
        <v>871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-160.30000000000001</v>
      </c>
      <c r="D72" s="59">
        <v>-162.6</v>
      </c>
      <c r="E72" s="99" t="s">
        <v>117</v>
      </c>
      <c r="F72" s="59">
        <v>18.399999999999999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-161.69999999999999</v>
      </c>
      <c r="D73" s="59">
        <v>-163.5</v>
      </c>
      <c r="E73" s="101" t="s">
        <v>121</v>
      </c>
      <c r="F73" s="60">
        <v>16.7</v>
      </c>
      <c r="G73" s="60">
        <v>15.7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-146.80000000000001</v>
      </c>
      <c r="D74" s="59">
        <v>-164.7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-104</v>
      </c>
      <c r="D75" s="59">
        <v>-107.2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27.1</v>
      </c>
      <c r="D76" s="59">
        <v>27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2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23.2</v>
      </c>
      <c r="D77" s="59">
        <v>22.8</v>
      </c>
      <c r="E77" s="101" t="s">
        <v>141</v>
      </c>
      <c r="F77" s="61">
        <v>245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21.3</v>
      </c>
      <c r="D78" s="59">
        <v>20.9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19.899999999999999</v>
      </c>
      <c r="D79" s="59">
        <v>19.5</v>
      </c>
      <c r="E79" s="99" t="s">
        <v>151</v>
      </c>
      <c r="F79" s="59">
        <v>115.1</v>
      </c>
      <c r="G79" s="59">
        <v>16.5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1E-3</v>
      </c>
      <c r="D80" s="63">
        <v>1.06E-3</v>
      </c>
      <c r="E80" s="101" t="s">
        <v>156</v>
      </c>
      <c r="F80" s="60">
        <v>16.899999999999999</v>
      </c>
      <c r="G80" s="60">
        <v>10.4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191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2025-07-03T11:23:44Z</dcterms:modified>
</cp:coreProperties>
</file>