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15BE78A7-F9D2-4584-BA90-511C95ACE2F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<sst xmlns="http://schemas.openxmlformats.org/spreadsheetml/2006/main" count="211" uniqueCount="193">
  <si>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</si>
  <si>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</si>
  <si>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</si>
  <si>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</si>
  <si>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</si>
  <si>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</si>
  <si>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</si>
  <si>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</si>
  <si>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</si>
  <si>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</si>
  <si>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</si>
  <si>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</si>
  <si>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</si>
  <si>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</si>
  <si>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</si>
  <si>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</si>
  <si>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</si>
  <si>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</si>
  <si>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</si>
  <si>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</si>
  <si>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</si>
  <si>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</si>
  <si>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</si>
  <si>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</si>
  <si>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</si>
  <si>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</si>
  <si>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</si>
  <si>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</si>
  <si>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</si>
  <si>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</si>
  <si>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</si>
  <si>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</si>
  <si>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</si>
  <si>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</si>
  <si>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</si>
  <si>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</si>
  <si>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</si>
  <si>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</si>
  <si>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</si>
  <si>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</si>
  <si>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</si>
  <si>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</si>
  <si>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</si>
  <si>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</si>
  <si>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</si>
  <si>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</si>
  <si>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</si>
  <si>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</si>
  <si>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</si>
  <si>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</si>
  <si>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</si>
  <si>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</si>
  <si>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</si>
  <si>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</si>
  <si>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</si>
  <si>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</si>
  <si>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</si>
  <si>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</si>
  <si>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</si>
  <si>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</si>
  <si>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</si>
  <si>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</si>
  <si>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</si>
  <si>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</si>
  <si>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</si>
  <si>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</si>
  <si>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</si>
  <si>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</si>
  <si>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</si>
  <si>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</si>
  <si>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</si>
  <si>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</si>
  <si>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</si>
  <si>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</si>
  <si>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</si>
  <si>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</si>
  <si>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</si>
  <si>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</si>
  <si>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</si>
  <si>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</si>
  <si>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</si>
  <si>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</si>
  <si>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</si>
  <si>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</si>
  <si>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</si>
  <si>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</si>
  <si>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</si>
  <si>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</si>
  <si>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</si>
  <si>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</si>
  <si>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</si>
  <si>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</si>
  <si>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</si>
  <si>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</si>
  <si>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</si>
  <si>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</si>
  <si>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</si>
  <si>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</si>
  <si>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</si>
  <si>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</si>
  <si>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</si>
  <si>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</si>
  <si>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</si>
  <si>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</si>
  <si>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</si>
  <si>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</si>
  <si>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</si>
  <si>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</si>
  <si>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</si>
  <si>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</si>
  <si>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</si>
  <si>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</si>
  <si>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</si>
  <si>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</si>
  <si>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</si>
  <si>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</si>
  <si>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</si>
  <si>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</si>
  <si>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</si>
  <si>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</si>
  <si>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</si>
  <si>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</si>
  <si>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</si>
  <si>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</si>
  <si>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</si>
  <si>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</si>
  <si>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</si>
  <si>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</si>
  <si>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</si>
  <si>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</si>
  <si>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</si>
  <si>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</si>
  <si>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</si>
  <si>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</si>
  <si>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</si>
  <si>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</si>
  <si>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</si>
  <si>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</si>
  <si>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</si>
  <si>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</si>
  <si>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</si>
  <si>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</si>
  <si>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</si>
  <si>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</si>
  <si>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</si>
  <si>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</si>
  <si>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</si>
  <si>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</si>
  <si>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</si>
  <si>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</si>
  <si>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</si>
  <si>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</si>
  <si>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</si>
  <si>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</si>
  <si>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</si>
  <si>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</si>
  <si>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</si>
  <si>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</si>
  <si>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</si>
  <si>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</si>
  <si>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</si>
  <si>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</si>
  <si>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</si>
  <si>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</si>
  <si>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</si>
  <si>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</si>
  <si>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</si>
  <si>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</si>
  <si>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</si>
  <si>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</si>
  <si>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</si>
  <si>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</si>
  <si>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</si>
  <si>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</si>
  <si>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</si>
  <si>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</si>
  <si>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</si>
  <si>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</si>
  <si>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</si>
  <si>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</si>
  <si>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</si>
  <si>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</si>
  <si>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1. 월령 40% 이하로 방풍막 제거</t>
    <phoneticPr fontId="3" type="noConversion"/>
  </si>
  <si>
    <t>S</t>
    <phoneticPr fontId="3" type="noConversion"/>
  </si>
  <si>
    <t>MMA-KS4</t>
    <phoneticPr fontId="3" type="noConversion"/>
  </si>
  <si>
    <t xml:space="preserve">30s/27k 40s/22k 50s/18k </t>
    <phoneticPr fontId="3" type="noConversion"/>
  </si>
  <si>
    <t>20s/10k 30s/10k 40s/10k</t>
    <phoneticPr fontId="3" type="noConversion"/>
  </si>
  <si>
    <t>M_036291-036292:M</t>
    <phoneticPr fontId="3" type="noConversion"/>
  </si>
  <si>
    <t>N</t>
    <phoneticPr fontId="3" type="noConversion"/>
  </si>
  <si>
    <t>M_036385-036386:M</t>
    <phoneticPr fontId="3" type="noConversion"/>
  </si>
  <si>
    <t>M_036574-036575:N</t>
    <phoneticPr fontId="3" type="noConversion"/>
  </si>
  <si>
    <t xml:space="preserve">50s/17k 40s/17k 30s/19k </t>
    <phoneticPr fontId="3" type="noConversion"/>
  </si>
  <si>
    <t>50s/14k 40s/17k 40s/27k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</si>
</sst>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K67" sqref="K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45831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0.94374999999999998</v>
      </c>
      <c r="D9" s="8">
        <v>2.7</v>
      </c>
      <c r="E9" s="8">
        <v>8.1</v>
      </c>
      <c r="F9" s="8">
        <v>56</v>
      </c>
      <c r="G9" s="35" t="s">
        <v>188</v>
      </c>
      <c r="H9" s="8">
        <v>0.8</v>
      </c>
      <c r="I9" s="35">
        <v>8.4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0.16319444444444445</v>
      </c>
      <c r="D10" s="8">
        <v>1.8</v>
      </c>
      <c r="E10" s="8">
        <v>7</v>
      </c>
      <c r="F10" s="8">
        <v>48</v>
      </c>
      <c r="G10" s="115" t="s">
        <v>183</v>
      </c>
      <c r="H10" s="8">
        <v>0.3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0.45624999999999999</v>
      </c>
      <c r="D11" s="14">
        <v>4.2</v>
      </c>
      <c r="E11" s="14">
        <v>7.1</v>
      </c>
      <c r="F11" s="14">
        <v>32</v>
      </c>
      <c r="G11" s="115" t="s">
        <v>188</v>
      </c>
      <c r="H11" s="14">
        <v>3.9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23.512499999999999</v>
      </c>
      <c r="D12" s="18">
        <f>AVERAGE(D9:D11)</f>
        <v>2.9</v>
      </c>
      <c r="E12" s="18">
        <f>AVERAGE(E9:E11)</f>
        <v>7.3999999999999995</v>
      </c>
      <c r="F12" s="19">
        <f>AVERAGE(F9:F11)</f>
        <v>45.333333333333336</v>
      </c>
      <c r="G12" s="20"/>
      <c r="H12" s="21">
        <f>AVERAGE(H9:H11)</f>
        <v>1.6666666666666667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184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0.91388888888888886</v>
      </c>
      <c r="D17" s="27">
        <v>0.91527777777777775</v>
      </c>
      <c r="E17" s="27">
        <v>0.94374999999999998</v>
      </c>
      <c r="F17" s="27">
        <v>0.96666666666666667</v>
      </c>
      <c r="G17" s="27">
        <v>0.98611111111111116</v>
      </c>
      <c r="H17" s="27">
        <v>0.36944444444444446</v>
      </c>
      <c r="I17" s="27">
        <v>0.43402777777777773</v>
      </c>
      <c r="J17" s="27">
        <v>0.45624999999999999</v>
      </c>
      <c r="K17" s="27"/>
      <c r="L17" s="27"/>
      <c r="M17" s="27"/>
      <c r="N17" s="27"/>
      <c r="O17" s="27"/>
      <c r="P17" s="27">
        <v>0.47291666666666665</v>
      </c>
    </row>
    <row r="18" spans="2:16" ht="14.15" customHeight="1" x14ac:dyDescent="0.45">
      <c r="B18" s="34" t="s">
        <v>43</v>
      </c>
      <c r="C18" s="26">
        <v>36277</v>
      </c>
      <c r="D18" s="26">
        <v>36278</v>
      </c>
      <c r="E18" s="26">
        <v>36290</v>
      </c>
      <c r="F18" s="26">
        <v>36305</v>
      </c>
      <c r="G18" s="26">
        <v>36317</v>
      </c>
      <c r="H18" s="26">
        <v>36582</v>
      </c>
      <c r="I18" s="26">
        <v>36612</v>
      </c>
      <c r="J18" s="26">
        <v>36625</v>
      </c>
      <c r="K18" s="26"/>
      <c r="L18" s="26"/>
      <c r="M18" s="26"/>
      <c r="N18" s="26"/>
      <c r="O18" s="26"/>
      <c r="P18" s="26">
        <v>36638</v>
      </c>
    </row>
    <row r="19" spans="2:16" ht="14.15" customHeight="1" thickBot="1" x14ac:dyDescent="0.5">
      <c r="B19" s="13" t="s">
        <v>44</v>
      </c>
      <c r="C19" s="28"/>
      <c r="D19" s="26">
        <v>36289</v>
      </c>
      <c r="E19" s="26">
        <v>36304</v>
      </c>
      <c r="F19" s="29">
        <v>36316</v>
      </c>
      <c r="G19" s="29">
        <v>36581</v>
      </c>
      <c r="H19" s="29">
        <v>36611</v>
      </c>
      <c r="I19" s="26">
        <v>36624</v>
      </c>
      <c r="J19" s="29">
        <v>36637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12</v>
      </c>
      <c r="E20" s="32">
        <f t="shared" ref="E20:O20" si="0">IF(ISNUMBER(E18),E19-E18+1,"")</f>
        <v>15</v>
      </c>
      <c r="F20" s="32">
        <f t="shared" si="0"/>
        <v>12</v>
      </c>
      <c r="G20" s="32">
        <f t="shared" si="0"/>
        <v>265</v>
      </c>
      <c r="H20" s="32">
        <f t="shared" si="0"/>
        <v>30</v>
      </c>
      <c r="I20" s="32">
        <f t="shared" si="0"/>
        <v>13</v>
      </c>
      <c r="J20" s="32">
        <f t="shared" si="0"/>
        <v>13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36284</v>
      </c>
      <c r="D23" s="114">
        <v>36286</v>
      </c>
      <c r="E23" s="113" t="s">
        <v>174</v>
      </c>
      <c r="F23" s="135" t="s">
        <v>185</v>
      </c>
      <c r="G23" s="136"/>
      <c r="H23" s="136"/>
      <c r="I23" s="137"/>
      <c r="J23" s="113">
        <v>36625</v>
      </c>
      <c r="K23" s="113">
        <v>36627</v>
      </c>
      <c r="L23" s="113" t="s">
        <v>175</v>
      </c>
      <c r="M23" s="132" t="s">
        <v>191</v>
      </c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>
        <v>36287</v>
      </c>
      <c r="D25" s="114">
        <v>36289</v>
      </c>
      <c r="E25" s="113" t="s">
        <v>177</v>
      </c>
      <c r="F25" s="135" t="s">
        <v>186</v>
      </c>
      <c r="G25" s="136"/>
      <c r="H25" s="136"/>
      <c r="I25" s="137"/>
      <c r="J25" s="113">
        <v>36628</v>
      </c>
      <c r="K25" s="113">
        <v>36630</v>
      </c>
      <c r="L25" s="113" t="s">
        <v>176</v>
      </c>
      <c r="M25" s="132" t="s">
        <v>192</v>
      </c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/>
      <c r="E30" s="42"/>
      <c r="F30" s="42">
        <v>6.3888888888888884E-2</v>
      </c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0.3833333333333333</v>
      </c>
      <c r="D31" s="7">
        <v>1.9444444444444445E-2</v>
      </c>
      <c r="E31" s="7"/>
      <c r="F31" s="7">
        <v>6.458333333333334E-2</v>
      </c>
      <c r="G31" s="7"/>
      <c r="H31" s="7"/>
      <c r="I31" s="7"/>
      <c r="J31" s="7"/>
      <c r="K31" s="7">
        <v>4.5138888888888888E-2</v>
      </c>
      <c r="L31" s="7"/>
      <c r="M31" s="7"/>
      <c r="N31" s="7"/>
      <c r="O31" s="47"/>
      <c r="P31" s="45">
        <f>SUM(C31:N31)</f>
        <v>0.51249999999999996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0.3833333333333333</v>
      </c>
      <c r="D34" s="108">
        <f t="shared" ref="D34:N34" si="1">D31-D32-D33</f>
        <v>1.9444444444444445E-2</v>
      </c>
      <c r="E34" s="108">
        <f t="shared" si="1"/>
        <v>0</v>
      </c>
      <c r="F34" s="108">
        <f t="shared" si="1"/>
        <v>6.458333333333334E-2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4.5138888888888888E-2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0.51249999999999996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187</v>
      </c>
      <c r="D36" s="147"/>
      <c r="E36" s="147" t="s">
        <v>189</v>
      </c>
      <c r="F36" s="147"/>
      <c r="G36" s="147" t="s">
        <v>190</v>
      </c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2.77</v>
      </c>
      <c r="E53" s="111">
        <v>3.6</v>
      </c>
      <c r="F53" s="111">
        <v>4.3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343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-163.9</v>
      </c>
      <c r="D72" s="59">
        <v>-166.1</v>
      </c>
      <c r="E72" s="99" t="s">
        <v>117</v>
      </c>
      <c r="F72" s="59">
        <v>17.600000000000001</v>
      </c>
      <c r="G72" s="59">
        <v>16.899999999999999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-167</v>
      </c>
      <c r="D73" s="59">
        <v>-169.4</v>
      </c>
      <c r="E73" s="101" t="s">
        <v>121</v>
      </c>
      <c r="F73" s="60">
        <v>25.9</v>
      </c>
      <c r="G73" s="60">
        <v>24.9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-190.1</v>
      </c>
      <c r="D74" s="59">
        <v>-192.8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-111.9</v>
      </c>
      <c r="D75" s="59">
        <v>-117.5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25.1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21.6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20.5</v>
      </c>
      <c r="D78" s="59">
        <v>19.899999999999999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</v>
      </c>
      <c r="D79" s="59">
        <v>18.7</v>
      </c>
      <c r="E79" s="99" t="s">
        <v>151</v>
      </c>
      <c r="F79" s="59">
        <v>12.7</v>
      </c>
      <c r="G79" s="59">
        <v>7.5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8.7499999999999999E-5</v>
      </c>
      <c r="D80" s="63">
        <v>8.6299999999999997E-5</v>
      </c>
      <c r="E80" s="101" t="s">
        <v>156</v>
      </c>
      <c r="F80" s="60">
        <v>39</v>
      </c>
      <c r="G80" s="60">
        <v>38.9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2025-06-23T11:26:33Z</dcterms:modified>
</cp:coreProperties>
</file>