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6월\"/>
    </mc:Choice>
  </mc:AlternateContent>
  <xr:revisionPtr revIDLastSave="0" documentId="13_ncr:1_{F04CE4FC-9646-45E7-A970-D093AE8E4F48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<sst xmlns="http://schemas.openxmlformats.org/spreadsheetml/2006/main" count="209" uniqueCount="191">
  <si>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</si>
  <si>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</si>
  <si>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</si>
  <si>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</si>
  <si>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</si>
  <si>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</si>
  <si>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</si>
  <si>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</si>
  <si>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</si>
  <si>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</si>
  <si>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</si>
  <si>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</si>
  <si>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</si>
  <si>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</si>
  <si>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</si>
  <si>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</si>
  <si>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</si>
  <si>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</si>
  <si>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</si>
  <si>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</si>
  <si>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</si>
  <si>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</si>
  <si>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</si>
  <si>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</si>
  <si>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</si>
  <si>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</si>
  <si>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</si>
  <si>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</si>
  <si>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</si>
  <si>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</si>
  <si>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</si>
  <si>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</si>
  <si>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</si>
  <si>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</si>
  <si>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</si>
  <si>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</si>
  <si>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</si>
  <si>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</si>
  <si>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</si>
  <si>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</si>
  <si>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</si>
  <si>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</si>
  <si>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</si>
  <si>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</si>
  <si>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</si>
  <si>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</si>
  <si>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</si>
  <si>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</si>
  <si>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</si>
  <si>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</si>
  <si>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</si>
  <si>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</si>
  <si>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</si>
  <si>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</si>
  <si>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</si>
  <si>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</si>
  <si>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</si>
  <si>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</si>
  <si>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</si>
  <si>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</si>
  <si>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</si>
  <si>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</si>
  <si>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</si>
  <si>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</si>
  <si>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</si>
  <si>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</si>
  <si>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</si>
  <si>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</si>
  <si>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</si>
  <si>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</si>
  <si>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</si>
  <si>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</si>
  <si>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</si>
  <si>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</si>
  <si>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</si>
  <si>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</si>
  <si>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</si>
  <si>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</si>
  <si>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</si>
  <si>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</si>
  <si>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</si>
  <si>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</si>
  <si>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</si>
  <si>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</si>
  <si>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</si>
  <si>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</si>
  <si>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</si>
  <si>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</si>
  <si>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</si>
  <si>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</si>
  <si>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</si>
  <si>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</si>
  <si>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</si>
  <si>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</si>
  <si>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</si>
  <si>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</si>
  <si>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</si>
  <si>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</si>
  <si>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</si>
  <si>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</si>
  <si>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</si>
  <si>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</si>
  <si>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</si>
  <si>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</si>
  <si>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</si>
  <si>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</si>
  <si>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</si>
  <si>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</si>
  <si>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</si>
  <si>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</si>
  <si>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</si>
  <si>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</si>
  <si>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</si>
  <si>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</si>
  <si>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</si>
  <si>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</si>
  <si>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</si>
  <si>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</si>
  <si>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</si>
  <si>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</si>
  <si>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</si>
  <si>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</si>
  <si>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</si>
  <si>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</si>
  <si>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</si>
  <si>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</si>
  <si>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</si>
  <si>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</si>
  <si>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</si>
  <si>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</si>
  <si>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</si>
  <si>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</si>
  <si>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</si>
  <si>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</si>
  <si>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</si>
  <si>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</si>
  <si>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</si>
  <si>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</si>
  <si>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</si>
  <si>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</si>
  <si>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</si>
  <si>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</si>
  <si>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</si>
  <si>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</si>
  <si>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</si>
  <si>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</si>
  <si>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</si>
  <si>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</si>
  <si>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</si>
  <si>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</si>
  <si>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</si>
  <si>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</si>
  <si>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</si>
  <si>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</si>
  <si>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</si>
  <si>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</si>
  <si>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</si>
  <si>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</si>
  <si>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</si>
  <si>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</si>
  <si>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</si>
  <si>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</si>
  <si>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</si>
  <si>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</si>
  <si>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</si>
  <si>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</si>
  <si>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</si>
  <si>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</si>
  <si>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</si>
  <si>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</si>
  <si>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</si>
  <si>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</si>
  <si>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</si>
  <si>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</si>
  <si>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</si>
  <si>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</si>
  <si>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</si>
  <si>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</si>
  <si>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</si>
  <si>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</si>
  <si>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KSP</t>
    <phoneticPr fontId="3" type="noConversion"/>
  </si>
  <si>
    <t>박다운</t>
    <phoneticPr fontId="3" type="noConversion"/>
  </si>
  <si>
    <t>N</t>
    <phoneticPr fontId="3" type="noConversion"/>
  </si>
  <si>
    <t>S</t>
    <phoneticPr fontId="3" type="noConversion"/>
  </si>
  <si>
    <t>1. 월령 40% 이하로 방풍막 제거</t>
    <phoneticPr fontId="3" type="noConversion"/>
  </si>
  <si>
    <t>20s/20k 30s/19k 40s/16k</t>
    <phoneticPr fontId="3" type="noConversion"/>
  </si>
  <si>
    <t>20s/20k 30s/21k 40s/19k</t>
    <phoneticPr fontId="3" type="noConversion"/>
  </si>
  <si>
    <t>M_035847</t>
    <phoneticPr fontId="3" type="noConversion"/>
  </si>
  <si>
    <t xml:space="preserve">50s/21k 40s/23k 30s/25k </t>
    <phoneticPr fontId="3" type="noConversion"/>
  </si>
  <si>
    <t>50s/15k 40s/19k 30s/21k</t>
    <phoneticPr fontId="3" type="noConversion"/>
  </si>
  <si>
    <t>MMA-KS4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</si>
</sst>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" zoomScale="145" zoomScaleNormal="145" workbookViewId="0">
      <selection activeCell="G28" sqref="G28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5" t="s">
        <v>0</v>
      </c>
      <c r="C2" s="16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6">
        <v>45829</v>
      </c>
      <c r="D3" s="167"/>
      <c r="E3" s="1"/>
      <c r="F3" s="1"/>
      <c r="G3" s="1"/>
      <c r="H3" s="1"/>
      <c r="I3" s="1"/>
      <c r="J3" s="1"/>
      <c r="K3" s="65" t="s">
        <v>2</v>
      </c>
      <c r="L3" s="168">
        <f>(P31-(P32+P33))/P31*100</f>
        <v>100</v>
      </c>
      <c r="M3" s="168"/>
      <c r="N3" s="65" t="s">
        <v>3</v>
      </c>
      <c r="O3" s="168">
        <f>(P31-P33)/P31*100</f>
        <v>100</v>
      </c>
      <c r="P3" s="168"/>
    </row>
    <row r="4" spans="2:16" ht="14.25" customHeight="1" x14ac:dyDescent="0.45">
      <c r="B4" s="33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5" t="s">
        <v>7</v>
      </c>
      <c r="C7" s="16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0.94305555555555554</v>
      </c>
      <c r="D9" s="8">
        <v>1.4</v>
      </c>
      <c r="E9" s="8">
        <v>11.6</v>
      </c>
      <c r="F9" s="8">
        <v>7</v>
      </c>
      <c r="G9" s="35" t="s">
        <v>182</v>
      </c>
      <c r="H9" s="8">
        <v>0.8</v>
      </c>
      <c r="I9" s="35">
        <v>23.6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0.16180555555555556</v>
      </c>
      <c r="D10" s="8">
        <v>1.2</v>
      </c>
      <c r="E10" s="8">
        <v>11.4</v>
      </c>
      <c r="F10" s="8">
        <v>6</v>
      </c>
      <c r="G10" s="115" t="s">
        <v>182</v>
      </c>
      <c r="H10" s="8">
        <v>0.6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0.45624999999999999</v>
      </c>
      <c r="D11" s="14">
        <v>1.4</v>
      </c>
      <c r="E11" s="14">
        <v>9.6999999999999993</v>
      </c>
      <c r="F11" s="14">
        <v>7</v>
      </c>
      <c r="G11" s="115" t="s">
        <v>183</v>
      </c>
      <c r="H11" s="14">
        <v>1.1000000000000001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23.513194444444444</v>
      </c>
      <c r="D12" s="18">
        <f>AVERAGE(D9:D11)</f>
        <v>1.3333333333333333</v>
      </c>
      <c r="E12" s="18">
        <f>AVERAGE(E9:E11)</f>
        <v>10.9</v>
      </c>
      <c r="F12" s="19">
        <f>AVERAGE(F9:F11)</f>
        <v>6.666666666666667</v>
      </c>
      <c r="G12" s="20"/>
      <c r="H12" s="21">
        <f>AVERAGE(H9:H11)</f>
        <v>0.83333333333333337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5" t="s">
        <v>26</v>
      </c>
      <c r="C14" s="16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173</v>
      </c>
      <c r="F16" s="26" t="s">
        <v>180</v>
      </c>
      <c r="G16" s="26" t="s">
        <v>179</v>
      </c>
      <c r="H16" s="26" t="s">
        <v>190</v>
      </c>
      <c r="I16" s="26" t="s">
        <v>173</v>
      </c>
      <c r="J16" s="26" t="s">
        <v>172</v>
      </c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0.89930555555555547</v>
      </c>
      <c r="D17" s="27">
        <v>0.90069444444444446</v>
      </c>
      <c r="E17" s="27">
        <v>0.94305555555555554</v>
      </c>
      <c r="F17" s="27">
        <v>0.96250000000000002</v>
      </c>
      <c r="G17" s="27">
        <v>0.99097222222222225</v>
      </c>
      <c r="H17" s="27">
        <v>0.3659722222222222</v>
      </c>
      <c r="I17" s="27">
        <v>0.43333333333333335</v>
      </c>
      <c r="J17" s="27">
        <v>0.45624999999999999</v>
      </c>
      <c r="K17" s="27"/>
      <c r="L17" s="27"/>
      <c r="M17" s="27"/>
      <c r="N17" s="27"/>
      <c r="O17" s="27"/>
      <c r="P17" s="27">
        <v>0.47013888888888888</v>
      </c>
    </row>
    <row r="18" spans="2:16" ht="14.15" customHeight="1" x14ac:dyDescent="0.45">
      <c r="B18" s="34" t="s">
        <v>43</v>
      </c>
      <c r="C18" s="26">
        <v>35560</v>
      </c>
      <c r="D18" s="26">
        <v>35561</v>
      </c>
      <c r="E18" s="26">
        <v>35572</v>
      </c>
      <c r="F18" s="26">
        <v>35584</v>
      </c>
      <c r="G18" s="26">
        <v>35604</v>
      </c>
      <c r="H18" s="26">
        <v>35860</v>
      </c>
      <c r="I18" s="26">
        <v>35891</v>
      </c>
      <c r="J18" s="26">
        <v>35903</v>
      </c>
      <c r="K18" s="26"/>
      <c r="L18" s="26"/>
      <c r="M18" s="26"/>
      <c r="N18" s="26"/>
      <c r="O18" s="26"/>
      <c r="P18" s="26">
        <v>35914</v>
      </c>
    </row>
    <row r="19" spans="2:16" ht="14.15" customHeight="1" thickBot="1" x14ac:dyDescent="0.5">
      <c r="B19" s="13" t="s">
        <v>44</v>
      </c>
      <c r="C19" s="28"/>
      <c r="D19" s="26">
        <v>35571</v>
      </c>
      <c r="E19" s="26">
        <v>35583</v>
      </c>
      <c r="F19" s="29">
        <v>35603</v>
      </c>
      <c r="G19" s="29">
        <v>35859</v>
      </c>
      <c r="H19" s="29">
        <v>35890</v>
      </c>
      <c r="I19" s="26">
        <v>35902</v>
      </c>
      <c r="J19" s="29">
        <v>35913</v>
      </c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>IF(ISNUMBER(D18),D19-D18+1,"")</f>
        <v>11</v>
      </c>
      <c r="E20" s="32">
        <f t="shared" ref="E20:O20" si="0">IF(ISNUMBER(E18),E19-E18+1,"")</f>
        <v>12</v>
      </c>
      <c r="F20" s="32">
        <f t="shared" si="0"/>
        <v>20</v>
      </c>
      <c r="G20" s="32">
        <f t="shared" si="0"/>
        <v>256</v>
      </c>
      <c r="H20" s="32">
        <f t="shared" si="0"/>
        <v>31</v>
      </c>
      <c r="I20" s="32">
        <f t="shared" si="0"/>
        <v>12</v>
      </c>
      <c r="J20" s="32">
        <f t="shared" si="0"/>
        <v>11</v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116" t="str">
        <f t="shared" si="0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6" t="s">
        <v>46</v>
      </c>
      <c r="C22" s="34" t="s">
        <v>22</v>
      </c>
      <c r="D22" s="34" t="s">
        <v>24</v>
      </c>
      <c r="E22" s="34" t="s">
        <v>47</v>
      </c>
      <c r="F22" s="177" t="s">
        <v>48</v>
      </c>
      <c r="G22" s="177"/>
      <c r="H22" s="177"/>
      <c r="I22" s="177"/>
      <c r="J22" s="34" t="s">
        <v>22</v>
      </c>
      <c r="K22" s="34" t="s">
        <v>24</v>
      </c>
      <c r="L22" s="34" t="s">
        <v>47</v>
      </c>
      <c r="M22" s="177" t="s">
        <v>48</v>
      </c>
      <c r="N22" s="177"/>
      <c r="O22" s="177"/>
      <c r="P22" s="177"/>
    </row>
    <row r="23" spans="2:16" ht="13.5" customHeight="1" x14ac:dyDescent="0.45">
      <c r="B23" s="176"/>
      <c r="C23" s="114">
        <v>35566</v>
      </c>
      <c r="D23" s="114">
        <v>35568</v>
      </c>
      <c r="E23" s="113" t="s">
        <v>174</v>
      </c>
      <c r="F23" s="178" t="s">
        <v>185</v>
      </c>
      <c r="G23" s="179"/>
      <c r="H23" s="179"/>
      <c r="I23" s="180"/>
      <c r="J23" s="113">
        <v>35903</v>
      </c>
      <c r="K23" s="113">
        <v>35905</v>
      </c>
      <c r="L23" s="113" t="s">
        <v>175</v>
      </c>
      <c r="M23" s="162" t="s">
        <v>188</v>
      </c>
      <c r="N23" s="162"/>
      <c r="O23" s="162"/>
      <c r="P23" s="162"/>
    </row>
    <row r="24" spans="2:16" ht="13.5" customHeight="1" x14ac:dyDescent="0.45">
      <c r="B24" s="176"/>
      <c r="C24" s="35"/>
      <c r="D24" s="35"/>
      <c r="E24" s="113" t="s">
        <v>176</v>
      </c>
      <c r="F24" s="178"/>
      <c r="G24" s="179"/>
      <c r="H24" s="179"/>
      <c r="I24" s="180"/>
      <c r="J24" s="113"/>
      <c r="K24" s="113"/>
      <c r="L24" s="113" t="s">
        <v>177</v>
      </c>
      <c r="M24" s="162"/>
      <c r="N24" s="162"/>
      <c r="O24" s="162"/>
      <c r="P24" s="162"/>
    </row>
    <row r="25" spans="2:16" ht="13.5" customHeight="1" x14ac:dyDescent="0.45">
      <c r="B25" s="176"/>
      <c r="C25" s="114">
        <v>35569</v>
      </c>
      <c r="D25" s="114">
        <v>35571</v>
      </c>
      <c r="E25" s="113" t="s">
        <v>177</v>
      </c>
      <c r="F25" s="178" t="s">
        <v>186</v>
      </c>
      <c r="G25" s="179"/>
      <c r="H25" s="179"/>
      <c r="I25" s="180"/>
      <c r="J25" s="113">
        <v>35906</v>
      </c>
      <c r="K25" s="113">
        <v>35908</v>
      </c>
      <c r="L25" s="113" t="s">
        <v>176</v>
      </c>
      <c r="M25" s="162" t="s">
        <v>189</v>
      </c>
      <c r="N25" s="162"/>
      <c r="O25" s="162"/>
      <c r="P25" s="162"/>
    </row>
    <row r="26" spans="2:16" ht="13.5" customHeight="1" x14ac:dyDescent="0.45">
      <c r="B26" s="176"/>
      <c r="C26" s="35"/>
      <c r="D26" s="35"/>
      <c r="E26" s="113" t="s">
        <v>175</v>
      </c>
      <c r="F26" s="162"/>
      <c r="G26" s="162"/>
      <c r="H26" s="162"/>
      <c r="I26" s="162"/>
      <c r="J26" s="113"/>
      <c r="K26" s="113"/>
      <c r="L26" s="113" t="s">
        <v>174</v>
      </c>
      <c r="M26" s="162"/>
      <c r="N26" s="162"/>
      <c r="O26" s="162"/>
      <c r="P26" s="16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5" t="s">
        <v>49</v>
      </c>
      <c r="C28" s="165"/>
      <c r="D28" s="16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0.39444444444444443</v>
      </c>
      <c r="D30" s="42"/>
      <c r="E30" s="42"/>
      <c r="F30" s="42">
        <v>6.3888888888888884E-2</v>
      </c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0.45833333333333331</v>
      </c>
    </row>
    <row r="31" spans="2:16" ht="14.15" customHeight="1" x14ac:dyDescent="0.45">
      <c r="B31" s="36" t="s">
        <v>164</v>
      </c>
      <c r="C31" s="46">
        <v>0.375</v>
      </c>
      <c r="D31" s="7">
        <v>2.8472222222222222E-2</v>
      </c>
      <c r="E31" s="7"/>
      <c r="F31" s="7">
        <v>6.7361111111111108E-2</v>
      </c>
      <c r="G31" s="7"/>
      <c r="H31" s="7"/>
      <c r="I31" s="7"/>
      <c r="J31" s="7"/>
      <c r="K31" s="7"/>
      <c r="L31" s="7"/>
      <c r="M31" s="7"/>
      <c r="N31" s="7"/>
      <c r="O31" s="47"/>
      <c r="P31" s="45">
        <f>SUM(C31:N31)</f>
        <v>0.47083333333333333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0.375</v>
      </c>
      <c r="D34" s="108">
        <f t="shared" ref="D34:N34" si="1">D31-D32-D33</f>
        <v>2.8472222222222222E-2</v>
      </c>
      <c r="E34" s="108">
        <f t="shared" si="1"/>
        <v>0</v>
      </c>
      <c r="F34" s="108">
        <f t="shared" si="1"/>
        <v>6.7361111111111108E-2</v>
      </c>
      <c r="G34" s="108">
        <f t="shared" si="1"/>
        <v>0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0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0.47083333333333333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9" t="s">
        <v>66</v>
      </c>
      <c r="C36" s="157" t="s">
        <v>187</v>
      </c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63"/>
      <c r="P36" s="164"/>
    </row>
    <row r="37" spans="2:16" ht="18" customHeight="1" x14ac:dyDescent="0.45">
      <c r="B37" s="160"/>
      <c r="C37" s="157"/>
      <c r="D37" s="157"/>
      <c r="E37" s="163"/>
      <c r="F37" s="164"/>
      <c r="G37" s="158"/>
      <c r="H37" s="157"/>
      <c r="I37" s="157"/>
      <c r="J37" s="157"/>
      <c r="K37" s="157"/>
      <c r="L37" s="157"/>
      <c r="M37" s="157"/>
      <c r="N37" s="157"/>
      <c r="O37" s="157"/>
      <c r="P37" s="157"/>
    </row>
    <row r="38" spans="2:16" ht="18" customHeight="1" x14ac:dyDescent="0.45">
      <c r="B38" s="160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</row>
    <row r="39" spans="2:16" ht="18" customHeight="1" x14ac:dyDescent="0.45">
      <c r="B39" s="160"/>
      <c r="C39" s="157"/>
      <c r="D39" s="157"/>
      <c r="E39" s="157"/>
      <c r="F39" s="157"/>
      <c r="G39" s="157"/>
      <c r="H39" s="157"/>
      <c r="I39" s="158"/>
      <c r="J39" s="157"/>
      <c r="K39" s="157"/>
      <c r="L39" s="157"/>
      <c r="M39" s="157"/>
      <c r="N39" s="157"/>
      <c r="O39" s="157"/>
      <c r="P39" s="157"/>
    </row>
    <row r="40" spans="2:16" ht="18" customHeight="1" x14ac:dyDescent="0.45">
      <c r="B40" s="160"/>
      <c r="C40" s="157"/>
      <c r="D40" s="157"/>
      <c r="E40" s="157"/>
      <c r="F40" s="157"/>
      <c r="G40" s="158"/>
      <c r="H40" s="157"/>
      <c r="I40" s="157"/>
      <c r="J40" s="157"/>
      <c r="K40" s="157"/>
      <c r="L40" s="157"/>
      <c r="M40" s="157"/>
      <c r="N40" s="157"/>
      <c r="O40" s="157"/>
      <c r="P40" s="157"/>
    </row>
    <row r="41" spans="2:16" ht="18" customHeight="1" x14ac:dyDescent="0.45">
      <c r="B41" s="161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4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81" t="s">
        <v>166</v>
      </c>
      <c r="C53" s="182"/>
      <c r="D53" s="111">
        <v>1.41</v>
      </c>
      <c r="E53" s="111">
        <v>1.69</v>
      </c>
      <c r="F53" s="111">
        <v>1.37</v>
      </c>
      <c r="G53" s="182"/>
      <c r="H53" s="182"/>
      <c r="I53" s="182"/>
      <c r="J53" s="182"/>
      <c r="K53" s="182"/>
      <c r="L53" s="182"/>
      <c r="M53" s="182"/>
      <c r="N53" s="182"/>
      <c r="O53" s="182"/>
      <c r="P53" s="183"/>
    </row>
    <row r="54" spans="2:16" ht="14.15" customHeight="1" thickTop="1" thickBot="1" x14ac:dyDescent="0.5">
      <c r="B54" s="184" t="s">
        <v>178</v>
      </c>
      <c r="C54" s="185"/>
      <c r="D54" s="185"/>
      <c r="E54" s="185"/>
      <c r="F54" s="111">
        <v>1230</v>
      </c>
      <c r="G54" s="186"/>
      <c r="H54" s="186"/>
      <c r="I54" s="186"/>
      <c r="J54" s="186"/>
      <c r="K54" s="186"/>
      <c r="L54" s="186"/>
      <c r="M54" s="186"/>
      <c r="N54" s="186"/>
      <c r="O54" s="186"/>
      <c r="P54" s="187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-162.9</v>
      </c>
      <c r="D72" s="59">
        <v>-165.2</v>
      </c>
      <c r="E72" s="99" t="s">
        <v>117</v>
      </c>
      <c r="F72" s="59">
        <v>17.899999999999999</v>
      </c>
      <c r="G72" s="59">
        <v>17.5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-165.8</v>
      </c>
      <c r="D73" s="59">
        <v>-168.1</v>
      </c>
      <c r="E73" s="101" t="s">
        <v>121</v>
      </c>
      <c r="F73" s="60">
        <v>16.600000000000001</v>
      </c>
      <c r="G73" s="60">
        <v>15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-193.9</v>
      </c>
      <c r="D74" s="59">
        <v>-197.1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-108.9</v>
      </c>
      <c r="D75" s="59">
        <v>-115</v>
      </c>
      <c r="E75" s="101" t="s">
        <v>131</v>
      </c>
      <c r="F75" s="61">
        <v>30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27.4</v>
      </c>
      <c r="D76" s="59">
        <v>24.9</v>
      </c>
      <c r="E76" s="101" t="s">
        <v>136</v>
      </c>
      <c r="F76" s="61">
        <v>15</v>
      </c>
      <c r="G76" s="61">
        <v>10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23.2</v>
      </c>
      <c r="D77" s="59">
        <v>21.2</v>
      </c>
      <c r="E77" s="101" t="s">
        <v>141</v>
      </c>
      <c r="F77" s="61">
        <v>245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21.2</v>
      </c>
      <c r="D78" s="59">
        <v>19.399999999999999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19.7</v>
      </c>
      <c r="D79" s="59">
        <v>18</v>
      </c>
      <c r="E79" s="99" t="s">
        <v>151</v>
      </c>
      <c r="F79" s="59">
        <v>16.600000000000001</v>
      </c>
      <c r="G79" s="59">
        <v>10.3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8.4400000000000005E-5</v>
      </c>
      <c r="D80" s="63">
        <v>9.5000000000000005E-5</v>
      </c>
      <c r="E80" s="101" t="s">
        <v>156</v>
      </c>
      <c r="F80" s="60">
        <v>10.1</v>
      </c>
      <c r="G80" s="60">
        <v>10.8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9" t="s">
        <v>160</v>
      </c>
      <c r="C84" s="169"/>
    </row>
    <row r="85" spans="2:16" ht="15" customHeight="1" x14ac:dyDescent="0.45">
      <c r="B85" s="170" t="s">
        <v>184</v>
      </c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2"/>
    </row>
    <row r="86" spans="2:16" ht="15" customHeight="1" x14ac:dyDescent="0.45">
      <c r="B86" s="173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5"/>
    </row>
    <row r="87" spans="2:16" ht="15" customHeight="1" x14ac:dyDescent="0.45">
      <c r="B87" s="173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45">
      <c r="B88" s="173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5"/>
    </row>
    <row r="89" spans="2:16" ht="15" customHeight="1" x14ac:dyDescent="0.45">
      <c r="B89" s="191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5"/>
    </row>
    <row r="90" spans="2:16" ht="15" customHeight="1" x14ac:dyDescent="0.45">
      <c r="B90" s="173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5"/>
    </row>
    <row r="91" spans="2:16" ht="15" customHeight="1" x14ac:dyDescent="0.45">
      <c r="B91" s="173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5"/>
    </row>
    <row r="92" spans="2:16" ht="15" customHeight="1" x14ac:dyDescent="0.45">
      <c r="B92" s="173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5"/>
    </row>
    <row r="93" spans="2:16" ht="15" customHeight="1" x14ac:dyDescent="0.45"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5"/>
    </row>
    <row r="94" spans="2:16" ht="15" customHeight="1" x14ac:dyDescent="0.45">
      <c r="B94" s="173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5"/>
    </row>
    <row r="95" spans="2:16" ht="15" customHeight="1" x14ac:dyDescent="0.45">
      <c r="B95" s="173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5"/>
    </row>
    <row r="96" spans="2:16" ht="15" customHeight="1" x14ac:dyDescent="0.45">
      <c r="B96" s="173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5"/>
    </row>
    <row r="97" spans="2:16" ht="15" customHeight="1" x14ac:dyDescent="0.45"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</row>
    <row r="98" spans="2:16" ht="15" customHeight="1" x14ac:dyDescent="0.45">
      <c r="B98" s="173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5"/>
    </row>
    <row r="99" spans="2:16" ht="15" customHeight="1" x14ac:dyDescent="0.45">
      <c r="B99" s="188"/>
      <c r="C99" s="189"/>
      <c r="D99" s="189"/>
      <c r="E99" s="189"/>
      <c r="F99" s="189"/>
      <c r="G99" s="189"/>
      <c r="H99" s="189"/>
      <c r="I99" s="189"/>
      <c r="J99" s="189"/>
      <c r="K99" s="189"/>
      <c r="L99" s="189"/>
      <c r="M99" s="189"/>
      <c r="N99" s="189"/>
      <c r="O99" s="189"/>
      <c r="P99" s="190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2025-06-21T11:28:25Z</dcterms:modified>
</cp:coreProperties>
</file>