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2025_CTIO_관측일지 수정\"/>
    </mc:Choice>
  </mc:AlternateContent>
  <xr:revisionPtr revIDLastSave="0" documentId="13_ncr:1_{79DBC1E6-012F-4003-AEE0-E3600804424A}" xr6:coauthVersionLast="36" xr6:coauthVersionMax="36" xr10:uidLastSave="{00000000-0000-0000-0000-000000000000}"/>
  <bookViews>
    <workbookView xWindow="0" yWindow="0" windowWidth="17715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9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<sst xmlns="http://schemas.openxmlformats.org/spreadsheetml/2006/main" count="210" uniqueCount="190">
  <si>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</si>
  <si>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</si>
  <si>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</si>
  <si>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</si>
  <si>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</si>
  <si>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</si>
  <si>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</si>
  <si>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</si>
  <si>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</si>
  <si>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</si>
  <si>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</si>
  <si>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</si>
  <si>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</si>
  <si>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</si>
  <si>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</si>
  <si>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</si>
  <si>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</si>
  <si>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</si>
  <si>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</si>
  <si>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</si>
  <si>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</si>
  <si>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</si>
  <si>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</si>
  <si>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</si>
  <si>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</si>
  <si>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</si>
  <si>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</si>
  <si>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</si>
  <si>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</si>
  <si>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</si>
  <si>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</si>
  <si>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</si>
  <si>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</si>
  <si>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</si>
  <si>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</si>
  <si>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</si>
  <si>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</si>
  <si>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</si>
  <si>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</si>
  <si>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</si>
  <si>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</si>
  <si>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</si>
  <si>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</si>
  <si>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</si>
  <si>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</si>
  <si>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</si>
  <si>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</si>
  <si>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</si>
  <si>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</si>
  <si>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</si>
  <si>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</si>
  <si>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</si>
  <si>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</si>
  <si>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</si>
  <si>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</si>
  <si>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</si>
  <si>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</si>
  <si>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</si>
  <si>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</si>
  <si>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</si>
  <si>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</si>
  <si>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</si>
  <si>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</si>
  <si>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</si>
  <si>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</si>
  <si>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</si>
  <si>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</si>
  <si>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</si>
  <si>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</si>
  <si>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</si>
  <si>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</si>
  <si>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</si>
  <si>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</si>
  <si>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</si>
  <si>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</si>
  <si>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</si>
  <si>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</si>
  <si>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</si>
  <si>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</si>
  <si>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</si>
  <si>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</si>
  <si>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</si>
  <si>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</si>
  <si>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</si>
  <si>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</si>
  <si>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</si>
  <si>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</si>
  <si>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</si>
  <si>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</si>
  <si>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</si>
  <si>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</si>
  <si>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</si>
  <si>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</si>
  <si>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</si>
  <si>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</si>
  <si>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</si>
  <si>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</si>
  <si>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</si>
  <si>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</si>
  <si>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</si>
  <si>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</si>
  <si>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</si>
  <si>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</si>
  <si>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</si>
  <si>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</si>
  <si>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</si>
  <si>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</si>
  <si>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</si>
  <si>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</si>
  <si>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</si>
  <si>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</si>
  <si>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</si>
  <si>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</si>
  <si>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</si>
  <si>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</si>
  <si>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</si>
  <si>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</si>
  <si>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</si>
  <si>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</si>
  <si>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</si>
  <si>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</si>
  <si>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</si>
  <si>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</si>
  <si>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</si>
  <si>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</si>
  <si>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</si>
  <si>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</si>
  <si>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</si>
  <si>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</si>
  <si>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</si>
  <si>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</si>
  <si>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</si>
  <si>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</si>
  <si>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</si>
  <si>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</si>
  <si>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</si>
  <si>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</si>
  <si>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</si>
  <si>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</si>
  <si>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</si>
  <si>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</si>
  <si>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</si>
  <si>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</si>
  <si>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</si>
  <si>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</si>
  <si>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</si>
  <si>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</si>
  <si>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</si>
  <si>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</si>
  <si>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</si>
  <si>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</si>
  <si>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</si>
  <si>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</si>
  <si>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</si>
  <si>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</si>
  <si>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</si>
  <si>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</si>
  <si>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</si>
  <si>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</si>
  <si>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</si>
  <si>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</si>
  <si>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</si>
  <si>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</si>
  <si>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</si>
  <si>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</si>
  <si>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</si>
  <si>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</si>
  <si>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</si>
  <si>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</si>
  <si>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</si>
  <si>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</si>
  <si>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</si>
  <si>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</si>
  <si>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</si>
  <si>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</si>
  <si>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</si>
  <si>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</si>
  <si>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</si>
  <si>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</si>
  <si>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</si>
  <si>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KSP</t>
    <phoneticPr fontId="3" type="noConversion"/>
  </si>
  <si>
    <t>1. 월령 40% 이상으로 방풍막 설치</t>
    <phoneticPr fontId="3" type="noConversion"/>
  </si>
  <si>
    <t>박다운</t>
    <phoneticPr fontId="3" type="noConversion"/>
  </si>
  <si>
    <t>N</t>
    <phoneticPr fontId="3" type="noConversion"/>
  </si>
  <si>
    <t xml:space="preserve">30s/25k 40s/22k 50s/17k </t>
    <phoneticPr fontId="3" type="noConversion"/>
  </si>
  <si>
    <t>30s/32k 40s/31k 50s/28k</t>
    <phoneticPr fontId="3" type="noConversion"/>
  </si>
  <si>
    <t>E_034480</t>
    <phoneticPr fontId="3" type="noConversion"/>
  </si>
  <si>
    <t>1. [E_034480] flat 촬영 시 projid, object 기입하지 않았음.</t>
    <phoneticPr fontId="3" type="noConversion"/>
  </si>
  <si>
    <t xml:space="preserve">50s/17k 30s/21k </t>
    <phoneticPr fontId="3" type="noConversion"/>
  </si>
  <si>
    <t>50s/24k 40s/30k 30s/42k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</si>
</sst>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249620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62</xdr:row>
          <xdr:rowOff>249620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L31" sqref="L31"/>
    </sheetView>
  </sheetViews>
  <sheetFormatPr defaultColWidth="0" defaultRowHeight="11.25" zeroHeight="1" x14ac:dyDescent="0.25"/>
  <cols>
    <col min="1" max="1" width="0.7109375" style="64" customWidth="1"/>
    <col min="2" max="2" width="7.7109375" style="64" customWidth="1"/>
    <col min="3" max="16" width="6.7109375" style="64" customWidth="1"/>
    <col min="17" max="17" width="0.7109375" style="64" customWidth="1"/>
    <col min="18" max="18" width="9.140625" style="64" hidden="1" customWidth="1"/>
    <col min="19" max="16384" width="9.140625" style="64" hidden="1"/>
  </cols>
  <sheetData>
    <row r="1" spans="2:16" ht="13.5" customHeight="1" x14ac:dyDescent="0.25"/>
    <row r="2" spans="2:16" ht="14.25" customHeight="1" thickBot="1" x14ac:dyDescent="0.3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33" t="s">
        <v>1</v>
      </c>
      <c r="C3" s="125">
        <v>45825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25">
      <c r="B4" s="33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25">
      <c r="B9" s="34" t="s">
        <v>22</v>
      </c>
      <c r="C9" s="27">
        <f>E17</f>
        <v>0.94374999999999998</v>
      </c>
      <c r="D9" s="8">
        <v>1.4</v>
      </c>
      <c r="E9" s="8">
        <v>3</v>
      </c>
      <c r="F9" s="8">
        <v>49</v>
      </c>
      <c r="G9" s="35" t="s">
        <v>183</v>
      </c>
      <c r="H9" s="8">
        <v>5.9</v>
      </c>
      <c r="I9" s="35">
        <v>64.5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25">
      <c r="B10" s="34" t="s">
        <v>23</v>
      </c>
      <c r="C10" s="27">
        <v>0.12638888888888888</v>
      </c>
      <c r="D10" s="8">
        <v>1.4</v>
      </c>
      <c r="E10" s="8">
        <v>2.9</v>
      </c>
      <c r="F10" s="8">
        <v>44</v>
      </c>
      <c r="G10" s="115" t="s">
        <v>183</v>
      </c>
      <c r="H10" s="8">
        <v>4.3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3">
      <c r="B11" s="13" t="s">
        <v>24</v>
      </c>
      <c r="C11" s="27">
        <f>J17</f>
        <v>0.4513888888888889</v>
      </c>
      <c r="D11" s="14">
        <v>1.6</v>
      </c>
      <c r="E11" s="14">
        <v>1.2</v>
      </c>
      <c r="F11" s="14">
        <v>63</v>
      </c>
      <c r="G11" s="115" t="s">
        <v>183</v>
      </c>
      <c r="H11" s="14">
        <v>1.2</v>
      </c>
      <c r="I11" s="15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3">
      <c r="B12" s="16" t="s">
        <v>25</v>
      </c>
      <c r="C12" s="17">
        <f>(24-C9)+C11</f>
        <v>23.507638888888888</v>
      </c>
      <c r="D12" s="18">
        <f>AVERAGE(D9:D11)</f>
        <v>1.4666666666666668</v>
      </c>
      <c r="E12" s="18">
        <f>AVERAGE(E9:E11)</f>
        <v>2.3666666666666667</v>
      </c>
      <c r="F12" s="19">
        <f>AVERAGE(F9:F11)</f>
        <v>52</v>
      </c>
      <c r="G12" s="20"/>
      <c r="H12" s="21">
        <f>AVERAGE(H9:H11)</f>
        <v>3.7999999999999994</v>
      </c>
      <c r="I12" s="22"/>
      <c r="J12" s="23">
        <f>AVERAGE(J9:J11)</f>
        <v>0.66666666666666663</v>
      </c>
      <c r="K12" s="1"/>
      <c r="L12" s="1"/>
      <c r="M12" s="1"/>
      <c r="N12" s="1"/>
      <c r="O12" s="1"/>
      <c r="P12" s="1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" customHeight="1" x14ac:dyDescent="0.2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180</v>
      </c>
      <c r="G16" s="26" t="s">
        <v>179</v>
      </c>
      <c r="H16" s="26" t="s">
        <v>180</v>
      </c>
      <c r="I16" s="26" t="s">
        <v>173</v>
      </c>
      <c r="J16" s="26" t="s">
        <v>172</v>
      </c>
      <c r="K16" s="26"/>
      <c r="L16" s="26"/>
      <c r="M16" s="26"/>
      <c r="N16" s="26"/>
      <c r="O16" s="26"/>
      <c r="P16" s="26" t="s">
        <v>171</v>
      </c>
    </row>
    <row r="17" spans="2:16" ht="14.1" customHeight="1" x14ac:dyDescent="0.25">
      <c r="B17" s="34" t="s">
        <v>42</v>
      </c>
      <c r="C17" s="27">
        <v>0.91736111111111107</v>
      </c>
      <c r="D17" s="27">
        <v>0.9194444444444444</v>
      </c>
      <c r="E17" s="27">
        <v>0.94374999999999998</v>
      </c>
      <c r="F17" s="27">
        <v>0.96944444444444444</v>
      </c>
      <c r="G17" s="27">
        <v>4.8611111111111112E-3</v>
      </c>
      <c r="H17" s="27">
        <v>0.41180555555555554</v>
      </c>
      <c r="I17" s="27">
        <v>0.43194444444444446</v>
      </c>
      <c r="J17" s="27">
        <v>0.4513888888888889</v>
      </c>
      <c r="K17" s="27"/>
      <c r="L17" s="27"/>
      <c r="M17" s="27"/>
      <c r="N17" s="27"/>
      <c r="O17" s="27"/>
      <c r="P17" s="27">
        <v>0.4680555555555555</v>
      </c>
    </row>
    <row r="18" spans="2:16" ht="14.1" customHeight="1" x14ac:dyDescent="0.25">
      <c r="B18" s="34" t="s">
        <v>43</v>
      </c>
      <c r="C18" s="26">
        <v>34124</v>
      </c>
      <c r="D18" s="26">
        <v>34125</v>
      </c>
      <c r="E18" s="26">
        <v>34136</v>
      </c>
      <c r="F18" s="26">
        <v>34150</v>
      </c>
      <c r="G18" s="26">
        <v>34175</v>
      </c>
      <c r="H18" s="26">
        <v>34456</v>
      </c>
      <c r="I18" s="26">
        <v>34470</v>
      </c>
      <c r="J18" s="26">
        <v>34480</v>
      </c>
      <c r="K18" s="26"/>
      <c r="L18" s="26"/>
      <c r="M18" s="26"/>
      <c r="N18" s="26"/>
      <c r="O18" s="26"/>
      <c r="P18" s="26">
        <v>34490</v>
      </c>
    </row>
    <row r="19" spans="2:16" ht="14.1" customHeight="1" thickBot="1" x14ac:dyDescent="0.3">
      <c r="B19" s="13" t="s">
        <v>44</v>
      </c>
      <c r="C19" s="28"/>
      <c r="D19" s="26">
        <v>34135</v>
      </c>
      <c r="E19" s="26">
        <v>34149</v>
      </c>
      <c r="F19" s="29">
        <v>34174</v>
      </c>
      <c r="G19" s="29">
        <v>34455</v>
      </c>
      <c r="H19" s="29">
        <v>34469</v>
      </c>
      <c r="I19" s="26">
        <v>34479</v>
      </c>
      <c r="J19" s="29">
        <v>34489</v>
      </c>
      <c r="K19" s="29"/>
      <c r="L19" s="29"/>
      <c r="M19" s="29"/>
      <c r="N19" s="26"/>
      <c r="O19" s="26"/>
      <c r="P19" s="28"/>
    </row>
    <row r="20" spans="2:16" ht="14.1" customHeight="1" thickBot="1" x14ac:dyDescent="0.3">
      <c r="B20" s="30" t="s">
        <v>45</v>
      </c>
      <c r="C20" s="28"/>
      <c r="D20" s="31">
        <f>IF(ISNUMBER(D18),D19-D18+1,"")</f>
        <v>11</v>
      </c>
      <c r="E20" s="32">
        <f t="shared" ref="E20:O20" si="0">IF(ISNUMBER(E18),E19-E18+1,"")</f>
        <v>14</v>
      </c>
      <c r="F20" s="32">
        <f t="shared" si="0"/>
        <v>25</v>
      </c>
      <c r="G20" s="32">
        <f t="shared" si="0"/>
        <v>281</v>
      </c>
      <c r="H20" s="32">
        <f t="shared" si="0"/>
        <v>14</v>
      </c>
      <c r="I20" s="32">
        <f t="shared" si="0"/>
        <v>10</v>
      </c>
      <c r="J20" s="32">
        <f t="shared" si="0"/>
        <v>10</v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116" t="str">
        <f t="shared" si="0"/>
        <v/>
      </c>
      <c r="P20" s="28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25">
      <c r="B23" s="133"/>
      <c r="C23" s="114"/>
      <c r="D23" s="114"/>
      <c r="E23" s="113" t="s">
        <v>174</v>
      </c>
      <c r="F23" s="135"/>
      <c r="G23" s="136"/>
      <c r="H23" s="136"/>
      <c r="I23" s="137"/>
      <c r="J23" s="113"/>
      <c r="K23" s="113"/>
      <c r="L23" s="113" t="s">
        <v>175</v>
      </c>
      <c r="M23" s="132"/>
      <c r="N23" s="132"/>
      <c r="O23" s="132"/>
      <c r="P23" s="132"/>
    </row>
    <row r="24" spans="2:16" ht="13.5" customHeight="1" x14ac:dyDescent="0.25">
      <c r="B24" s="133"/>
      <c r="C24" s="35">
        <v>34130</v>
      </c>
      <c r="D24" s="35">
        <v>34132</v>
      </c>
      <c r="E24" s="113" t="s">
        <v>176</v>
      </c>
      <c r="F24" s="135" t="s">
        <v>184</v>
      </c>
      <c r="G24" s="136"/>
      <c r="H24" s="136"/>
      <c r="I24" s="137"/>
      <c r="J24" s="113">
        <v>34480</v>
      </c>
      <c r="K24" s="113">
        <v>34481</v>
      </c>
      <c r="L24" s="113" t="s">
        <v>177</v>
      </c>
      <c r="M24" s="132" t="s">
        <v>188</v>
      </c>
      <c r="N24" s="132"/>
      <c r="O24" s="132"/>
      <c r="P24" s="132"/>
    </row>
    <row r="25" spans="2:16" ht="13.5" customHeight="1" x14ac:dyDescent="0.25">
      <c r="B25" s="133"/>
      <c r="C25" s="114"/>
      <c r="D25" s="114"/>
      <c r="E25" s="113" t="s">
        <v>177</v>
      </c>
      <c r="F25" s="135"/>
      <c r="G25" s="136"/>
      <c r="H25" s="136"/>
      <c r="I25" s="137"/>
      <c r="J25" s="113"/>
      <c r="K25" s="113"/>
      <c r="L25" s="113" t="s">
        <v>176</v>
      </c>
      <c r="M25" s="132"/>
      <c r="N25" s="132"/>
      <c r="O25" s="132"/>
      <c r="P25" s="132"/>
    </row>
    <row r="26" spans="2:16" ht="13.5" customHeight="1" x14ac:dyDescent="0.25">
      <c r="B26" s="133"/>
      <c r="C26" s="35">
        <v>34133</v>
      </c>
      <c r="D26" s="35">
        <v>34135</v>
      </c>
      <c r="E26" s="113" t="s">
        <v>175</v>
      </c>
      <c r="F26" s="132" t="s">
        <v>185</v>
      </c>
      <c r="G26" s="132"/>
      <c r="H26" s="132"/>
      <c r="I26" s="132"/>
      <c r="J26" s="113">
        <v>34482</v>
      </c>
      <c r="K26" s="113">
        <v>34484</v>
      </c>
      <c r="L26" s="113" t="s">
        <v>174</v>
      </c>
      <c r="M26" s="132" t="s">
        <v>189</v>
      </c>
      <c r="N26" s="132"/>
      <c r="O26" s="132"/>
      <c r="P26" s="132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" customHeight="1" x14ac:dyDescent="0.25">
      <c r="B30" s="36" t="s">
        <v>163</v>
      </c>
      <c r="C30" s="41">
        <v>0.39374999999999999</v>
      </c>
      <c r="D30" s="42">
        <v>6.458333333333334E-2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0.45833333333333331</v>
      </c>
    </row>
    <row r="31" spans="2:16" ht="14.1" customHeight="1" x14ac:dyDescent="0.25">
      <c r="B31" s="36" t="s">
        <v>164</v>
      </c>
      <c r="C31" s="46">
        <v>0.4069444444444445</v>
      </c>
      <c r="D31" s="7">
        <v>5.5555555555555552E-2</v>
      </c>
      <c r="E31" s="7"/>
      <c r="F31" s="7"/>
      <c r="G31" s="7"/>
      <c r="H31" s="7"/>
      <c r="I31" s="7"/>
      <c r="J31" s="7"/>
      <c r="K31" s="7">
        <v>4.5138888888888888E-2</v>
      </c>
      <c r="L31" s="7"/>
      <c r="M31" s="7"/>
      <c r="N31" s="7"/>
      <c r="O31" s="47"/>
      <c r="P31" s="45">
        <f>SUM(C31:N31)</f>
        <v>0.50763888888888886</v>
      </c>
    </row>
    <row r="32" spans="2:16" ht="14.1" customHeight="1" x14ac:dyDescent="0.2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" customHeight="1" thickBot="1" x14ac:dyDescent="0.3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" customHeight="1" x14ac:dyDescent="0.25">
      <c r="B34" s="106" t="s">
        <v>165</v>
      </c>
      <c r="C34" s="108">
        <f>C31-C32-C33</f>
        <v>0.4069444444444445</v>
      </c>
      <c r="D34" s="108">
        <f t="shared" ref="D34:N34" si="1">D31-D32-D33</f>
        <v>5.5555555555555552E-2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4.5138888888888888E-2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0.50763888888888886</v>
      </c>
    </row>
    <row r="35" spans="2:16" ht="13.5" customHeight="1" x14ac:dyDescent="0.2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25">
      <c r="B36" s="161" t="s">
        <v>66</v>
      </c>
      <c r="C36" s="147" t="s">
        <v>186</v>
      </c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5"/>
      <c r="P36" s="146"/>
    </row>
    <row r="37" spans="2:16" ht="18" customHeight="1" x14ac:dyDescent="0.25">
      <c r="B37" s="162"/>
      <c r="C37" s="147"/>
      <c r="D37" s="147"/>
      <c r="E37" s="145"/>
      <c r="F37" s="146"/>
      <c r="G37" s="148"/>
      <c r="H37" s="147"/>
      <c r="I37" s="147"/>
      <c r="J37" s="147"/>
      <c r="K37" s="147"/>
      <c r="L37" s="147"/>
      <c r="M37" s="147"/>
      <c r="N37" s="147"/>
      <c r="O37" s="147"/>
      <c r="P37" s="147"/>
    </row>
    <row r="38" spans="2:16" ht="18" customHeight="1" x14ac:dyDescent="0.25">
      <c r="B38" s="162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</row>
    <row r="39" spans="2:16" ht="18" customHeight="1" x14ac:dyDescent="0.25">
      <c r="B39" s="162"/>
      <c r="C39" s="147"/>
      <c r="D39" s="147"/>
      <c r="E39" s="147"/>
      <c r="F39" s="147"/>
      <c r="G39" s="147"/>
      <c r="H39" s="147"/>
      <c r="I39" s="148"/>
      <c r="J39" s="147"/>
      <c r="K39" s="147"/>
      <c r="L39" s="147"/>
      <c r="M39" s="147"/>
      <c r="N39" s="147"/>
      <c r="O39" s="147"/>
      <c r="P39" s="147"/>
    </row>
    <row r="40" spans="2:16" ht="18" customHeight="1" x14ac:dyDescent="0.25">
      <c r="B40" s="162"/>
      <c r="C40" s="147"/>
      <c r="D40" s="147"/>
      <c r="E40" s="147"/>
      <c r="F40" s="147"/>
      <c r="G40" s="148"/>
      <c r="H40" s="147"/>
      <c r="I40" s="147"/>
      <c r="J40" s="147"/>
      <c r="K40" s="147"/>
      <c r="L40" s="147"/>
      <c r="M40" s="147"/>
      <c r="N40" s="147"/>
      <c r="O40" s="147"/>
      <c r="P40" s="147"/>
    </row>
    <row r="41" spans="2:16" ht="18" customHeight="1" x14ac:dyDescent="0.25">
      <c r="B41" s="163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49" t="s">
        <v>67</v>
      </c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1"/>
    </row>
    <row r="44" spans="2:16" ht="14.1" customHeight="1" x14ac:dyDescent="0.25">
      <c r="B44" s="152" t="s">
        <v>187</v>
      </c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4"/>
    </row>
    <row r="45" spans="2:16" ht="14.1" customHeight="1" x14ac:dyDescent="0.25">
      <c r="B45" s="155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7"/>
    </row>
    <row r="46" spans="2:16" ht="14.1" customHeight="1" x14ac:dyDescent="0.25">
      <c r="B46" s="158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60"/>
    </row>
    <row r="47" spans="2:16" ht="14.1" customHeight="1" x14ac:dyDescent="0.25">
      <c r="B47" s="158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60"/>
    </row>
    <row r="48" spans="2:16" ht="14.1" customHeight="1" x14ac:dyDescent="0.25">
      <c r="B48" s="155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60"/>
    </row>
    <row r="49" spans="2:16" ht="14.1" customHeight="1" x14ac:dyDescent="0.25"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60"/>
    </row>
    <row r="50" spans="2:16" ht="14.1" customHeight="1" x14ac:dyDescent="0.25"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60"/>
    </row>
    <row r="51" spans="2:16" ht="14.1" customHeight="1" x14ac:dyDescent="0.25"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60"/>
    </row>
    <row r="52" spans="2:16" ht="14.1" customHeight="1" thickBot="1" x14ac:dyDescent="0.3">
      <c r="B52" s="177"/>
      <c r="C52" s="178"/>
      <c r="D52" s="159"/>
      <c r="E52" s="159"/>
      <c r="F52" s="159"/>
      <c r="G52" s="178"/>
      <c r="H52" s="178"/>
      <c r="I52" s="178"/>
      <c r="J52" s="178"/>
      <c r="K52" s="178"/>
      <c r="L52" s="178"/>
      <c r="M52" s="178"/>
      <c r="N52" s="178"/>
      <c r="O52" s="178"/>
      <c r="P52" s="179"/>
    </row>
    <row r="53" spans="2:16" ht="14.1" customHeight="1" thickTop="1" thickBot="1" x14ac:dyDescent="0.3">
      <c r="B53" s="138" t="s">
        <v>166</v>
      </c>
      <c r="C53" s="139"/>
      <c r="D53" s="111"/>
      <c r="E53" s="111">
        <v>1.03</v>
      </c>
      <c r="F53" s="111">
        <v>1.94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" customHeight="1" thickTop="1" thickBot="1" x14ac:dyDescent="0.3">
      <c r="B54" s="141" t="s">
        <v>178</v>
      </c>
      <c r="C54" s="142"/>
      <c r="D54" s="142"/>
      <c r="E54" s="142"/>
      <c r="F54" s="111">
        <v>343</v>
      </c>
      <c r="G54" s="143"/>
      <c r="H54" s="143"/>
      <c r="I54" s="143"/>
      <c r="J54" s="143"/>
      <c r="K54" s="143"/>
      <c r="L54" s="143"/>
      <c r="M54" s="143"/>
      <c r="N54" s="143"/>
      <c r="O54" s="143"/>
      <c r="P54" s="144"/>
    </row>
    <row r="55" spans="2:16" ht="13.5" customHeight="1" thickTop="1" x14ac:dyDescent="0.25"/>
    <row r="56" spans="2:16" ht="17.25" customHeight="1" x14ac:dyDescent="0.25">
      <c r="B56" s="164" t="s">
        <v>68</v>
      </c>
      <c r="C56" s="164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00000000000001" customHeight="1" x14ac:dyDescent="0.25">
      <c r="B57" s="165" t="s">
        <v>69</v>
      </c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7"/>
      <c r="N57" s="168" t="s">
        <v>70</v>
      </c>
      <c r="O57" s="166"/>
      <c r="P57" s="169"/>
    </row>
    <row r="58" spans="2:16" ht="17.100000000000001" customHeight="1" x14ac:dyDescent="0.25">
      <c r="B58" s="170" t="s">
        <v>71</v>
      </c>
      <c r="C58" s="171"/>
      <c r="D58" s="172"/>
      <c r="E58" s="170" t="s">
        <v>72</v>
      </c>
      <c r="F58" s="171"/>
      <c r="G58" s="172"/>
      <c r="H58" s="171" t="s">
        <v>73</v>
      </c>
      <c r="I58" s="171"/>
      <c r="J58" s="171"/>
      <c r="K58" s="173" t="s">
        <v>74</v>
      </c>
      <c r="L58" s="171"/>
      <c r="M58" s="174"/>
      <c r="N58" s="175"/>
      <c r="O58" s="171"/>
      <c r="P58" s="176"/>
    </row>
    <row r="59" spans="2:16" ht="20.100000000000001" customHeight="1" x14ac:dyDescent="0.25">
      <c r="B59" s="180" t="s">
        <v>75</v>
      </c>
      <c r="C59" s="181"/>
      <c r="D59" s="57" t="b">
        <v>1</v>
      </c>
      <c r="E59" s="180" t="s">
        <v>76</v>
      </c>
      <c r="F59" s="181"/>
      <c r="G59" s="57" t="b">
        <v>1</v>
      </c>
      <c r="H59" s="182" t="s">
        <v>77</v>
      </c>
      <c r="I59" s="181"/>
      <c r="J59" s="57" t="b">
        <v>1</v>
      </c>
      <c r="K59" s="182" t="s">
        <v>78</v>
      </c>
      <c r="L59" s="181"/>
      <c r="M59" s="57" t="b">
        <v>1</v>
      </c>
      <c r="N59" s="183" t="s">
        <v>79</v>
      </c>
      <c r="O59" s="181"/>
      <c r="P59" s="57" t="b">
        <v>1</v>
      </c>
    </row>
    <row r="60" spans="2:16" ht="20.100000000000001" customHeight="1" x14ac:dyDescent="0.25">
      <c r="B60" s="180" t="s">
        <v>80</v>
      </c>
      <c r="C60" s="181"/>
      <c r="D60" s="57" t="b">
        <v>1</v>
      </c>
      <c r="E60" s="180" t="s">
        <v>81</v>
      </c>
      <c r="F60" s="181"/>
      <c r="G60" s="57" t="b">
        <v>1</v>
      </c>
      <c r="H60" s="182" t="s">
        <v>82</v>
      </c>
      <c r="I60" s="181"/>
      <c r="J60" s="57" t="b">
        <v>1</v>
      </c>
      <c r="K60" s="182" t="s">
        <v>83</v>
      </c>
      <c r="L60" s="181"/>
      <c r="M60" s="57" t="b">
        <v>1</v>
      </c>
      <c r="N60" s="183" t="s">
        <v>84</v>
      </c>
      <c r="O60" s="181"/>
      <c r="P60" s="57" t="b">
        <v>1</v>
      </c>
    </row>
    <row r="61" spans="2:16" ht="20.100000000000001" customHeight="1" x14ac:dyDescent="0.25">
      <c r="B61" s="180" t="s">
        <v>85</v>
      </c>
      <c r="C61" s="181"/>
      <c r="D61" s="57" t="b">
        <v>1</v>
      </c>
      <c r="E61" s="180" t="s">
        <v>86</v>
      </c>
      <c r="F61" s="181"/>
      <c r="G61" s="57" t="b">
        <v>1</v>
      </c>
      <c r="H61" s="182" t="s">
        <v>87</v>
      </c>
      <c r="I61" s="181"/>
      <c r="J61" s="57" t="b">
        <v>1</v>
      </c>
      <c r="K61" s="182" t="s">
        <v>88</v>
      </c>
      <c r="L61" s="181"/>
      <c r="M61" s="57" t="b">
        <v>1</v>
      </c>
      <c r="N61" s="183" t="s">
        <v>89</v>
      </c>
      <c r="O61" s="181"/>
      <c r="P61" s="57" t="b">
        <v>1</v>
      </c>
    </row>
    <row r="62" spans="2:16" ht="20.100000000000001" customHeight="1" x14ac:dyDescent="0.25">
      <c r="B62" s="182" t="s">
        <v>87</v>
      </c>
      <c r="C62" s="181"/>
      <c r="D62" s="57" t="b">
        <v>1</v>
      </c>
      <c r="E62" s="180" t="s">
        <v>90</v>
      </c>
      <c r="F62" s="181"/>
      <c r="G62" s="57" t="b">
        <v>1</v>
      </c>
      <c r="H62" s="182" t="s">
        <v>91</v>
      </c>
      <c r="I62" s="181"/>
      <c r="J62" s="57" t="b">
        <v>0</v>
      </c>
      <c r="K62" s="182" t="s">
        <v>92</v>
      </c>
      <c r="L62" s="181"/>
      <c r="M62" s="57" t="b">
        <v>1</v>
      </c>
      <c r="N62" s="183" t="s">
        <v>82</v>
      </c>
      <c r="O62" s="181"/>
      <c r="P62" s="57" t="b">
        <v>1</v>
      </c>
    </row>
    <row r="63" spans="2:16" ht="20.100000000000001" customHeight="1" x14ac:dyDescent="0.25">
      <c r="B63" s="182" t="s">
        <v>93</v>
      </c>
      <c r="C63" s="181"/>
      <c r="D63" s="57" t="b">
        <v>1</v>
      </c>
      <c r="E63" s="180" t="s">
        <v>94</v>
      </c>
      <c r="F63" s="181"/>
      <c r="G63" s="57" t="b">
        <v>1</v>
      </c>
      <c r="H63" s="67"/>
      <c r="I63" s="68"/>
      <c r="J63" s="69"/>
      <c r="K63" s="182" t="s">
        <v>95</v>
      </c>
      <c r="L63" s="181"/>
      <c r="M63" s="57" t="b">
        <v>1</v>
      </c>
      <c r="N63" s="183" t="s">
        <v>162</v>
      </c>
      <c r="O63" s="181"/>
      <c r="P63" s="57" t="b">
        <v>1</v>
      </c>
    </row>
    <row r="64" spans="2:16" ht="20.100000000000001" customHeight="1" x14ac:dyDescent="0.25">
      <c r="B64" s="182" t="s">
        <v>96</v>
      </c>
      <c r="C64" s="181"/>
      <c r="D64" s="57" t="b">
        <v>1</v>
      </c>
      <c r="E64" s="180" t="s">
        <v>97</v>
      </c>
      <c r="F64" s="181"/>
      <c r="G64" s="57" t="b">
        <v>1</v>
      </c>
      <c r="H64" s="70"/>
      <c r="I64" s="71"/>
      <c r="J64" s="72"/>
      <c r="K64" s="190" t="s">
        <v>98</v>
      </c>
      <c r="L64" s="191"/>
      <c r="M64" s="57" t="b">
        <v>1</v>
      </c>
      <c r="N64" s="73"/>
      <c r="O64" s="74"/>
      <c r="P64" s="75"/>
    </row>
    <row r="65" spans="2:17" ht="20.100000000000001" customHeight="1" x14ac:dyDescent="0.25">
      <c r="B65" s="74"/>
      <c r="C65" s="74"/>
      <c r="D65" s="76" t="b">
        <v>0</v>
      </c>
      <c r="E65" s="180" t="s">
        <v>161</v>
      </c>
      <c r="F65" s="181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00000000000001" customHeight="1" x14ac:dyDescent="0.2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00000000000001" customHeight="1" x14ac:dyDescent="0.2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00000000000001" customHeight="1" thickBot="1" x14ac:dyDescent="0.3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9.9499999999999993" customHeight="1" x14ac:dyDescent="0.25">
      <c r="B69" s="184" t="s">
        <v>104</v>
      </c>
      <c r="C69" s="184"/>
      <c r="D69" s="80"/>
      <c r="E69" s="80"/>
      <c r="F69" s="186" t="s">
        <v>105</v>
      </c>
      <c r="G69" s="188" t="s">
        <v>106</v>
      </c>
      <c r="H69" s="80"/>
      <c r="I69" s="184" t="s">
        <v>107</v>
      </c>
      <c r="J69" s="184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9.9499999999999993" customHeight="1" thickBot="1" x14ac:dyDescent="0.25">
      <c r="B70" s="185"/>
      <c r="C70" s="185"/>
      <c r="D70" s="84"/>
      <c r="E70" s="85"/>
      <c r="F70" s="187"/>
      <c r="G70" s="189"/>
      <c r="H70" s="86"/>
      <c r="I70" s="185"/>
      <c r="J70" s="185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00000000000001" customHeight="1" x14ac:dyDescent="0.2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00000000000001" customHeight="1" x14ac:dyDescent="0.25">
      <c r="B72" s="99" t="s">
        <v>116</v>
      </c>
      <c r="C72" s="59">
        <v>-165.6</v>
      </c>
      <c r="D72" s="59">
        <v>-167.3</v>
      </c>
      <c r="E72" s="99" t="s">
        <v>117</v>
      </c>
      <c r="F72" s="59">
        <v>18.600000000000001</v>
      </c>
      <c r="G72" s="59">
        <v>16.7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00000000000001" customHeight="1" x14ac:dyDescent="0.25">
      <c r="B73" s="99" t="s">
        <v>120</v>
      </c>
      <c r="C73" s="59">
        <v>-167.9</v>
      </c>
      <c r="D73" s="59">
        <v>-171.3</v>
      </c>
      <c r="E73" s="101" t="s">
        <v>121</v>
      </c>
      <c r="F73" s="60">
        <v>25.1</v>
      </c>
      <c r="G73" s="60">
        <v>27.2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00000000000001" customHeight="1" x14ac:dyDescent="0.25">
      <c r="B74" s="99" t="s">
        <v>125</v>
      </c>
      <c r="C74" s="59">
        <v>-196.1</v>
      </c>
      <c r="D74" s="59">
        <v>-197.3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00000000000001" customHeight="1" x14ac:dyDescent="0.2">
      <c r="B75" s="99" t="s">
        <v>130</v>
      </c>
      <c r="C75" s="59">
        <v>-115.5</v>
      </c>
      <c r="D75" s="59">
        <v>-120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00000000000001" customHeight="1" x14ac:dyDescent="0.2">
      <c r="B76" s="99" t="s">
        <v>135</v>
      </c>
      <c r="C76" s="59">
        <v>25.3</v>
      </c>
      <c r="D76" s="59">
        <v>24.1</v>
      </c>
      <c r="E76" s="101" t="s">
        <v>136</v>
      </c>
      <c r="F76" s="61">
        <v>15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00000000000001" customHeight="1" x14ac:dyDescent="0.25">
      <c r="B77" s="99" t="s">
        <v>140</v>
      </c>
      <c r="C77" s="59">
        <v>21.9</v>
      </c>
      <c r="D77" s="59">
        <v>20.5</v>
      </c>
      <c r="E77" s="101" t="s">
        <v>141</v>
      </c>
      <c r="F77" s="61">
        <v>245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00000000000001" customHeight="1" x14ac:dyDescent="0.25">
      <c r="B78" s="99" t="s">
        <v>145</v>
      </c>
      <c r="C78" s="59">
        <v>20.2</v>
      </c>
      <c r="D78" s="59">
        <v>18.7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00000000000001" customHeight="1" x14ac:dyDescent="0.25">
      <c r="B79" s="99" t="s">
        <v>150</v>
      </c>
      <c r="C79" s="59">
        <v>19</v>
      </c>
      <c r="D79" s="59">
        <v>17.3</v>
      </c>
      <c r="E79" s="99" t="s">
        <v>151</v>
      </c>
      <c r="F79" s="59">
        <v>7.4</v>
      </c>
      <c r="G79" s="59">
        <v>3.6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00000000000001" customHeight="1" x14ac:dyDescent="0.25">
      <c r="B80" s="104" t="s">
        <v>155</v>
      </c>
      <c r="C80" s="63">
        <v>8.1299999999999997E-5</v>
      </c>
      <c r="D80" s="63">
        <v>8.0199999999999998E-5</v>
      </c>
      <c r="E80" s="101" t="s">
        <v>156</v>
      </c>
      <c r="F80" s="60">
        <v>42</v>
      </c>
      <c r="G80" s="60">
        <v>65.8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00000000000001" customHeight="1" x14ac:dyDescent="0.25"/>
    <row r="82" spans="2:16" ht="20.100000000000001" customHeight="1" x14ac:dyDescent="0.25"/>
    <row r="83" spans="2:16" ht="20.100000000000001" customHeight="1" x14ac:dyDescent="0.25"/>
    <row r="84" spans="2:16" ht="15" customHeight="1" x14ac:dyDescent="0.25">
      <c r="B84" s="128" t="s">
        <v>160</v>
      </c>
      <c r="C84" s="128"/>
    </row>
    <row r="85" spans="2:16" ht="15" customHeight="1" x14ac:dyDescent="0.25">
      <c r="B85" s="129" t="s">
        <v>181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2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2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2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2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2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2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2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2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2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2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2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2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2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2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keaton03</cp:lastModifiedBy>
  <cp:lastPrinted>2024-03-07T07:35:00Z</cp:lastPrinted>
  <dcterms:created xsi:type="dcterms:W3CDTF">2024-02-29T07:36:25Z</dcterms:created>
  <dcterms:modified xsi:type="dcterms:W3CDTF">2025-06-18T10:13:01Z</dcterms:modified>
</cp:coreProperties>
</file>