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C02FA18E-E852-42EE-A064-DDE8C9042F40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<sst xmlns="http://schemas.openxmlformats.org/spreadsheetml/2006/main" count="212" uniqueCount="194">
  <si>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</si>
  <si>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</si>
  <si>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</si>
  <si>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</si>
  <si>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</si>
  <si>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</si>
  <si>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</si>
  <si>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</si>
  <si>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</si>
  <si>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</si>
  <si>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</si>
  <si>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</si>
  <si>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</si>
  <si>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</si>
  <si>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</si>
  <si>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</si>
  <si>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</si>
  <si>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</si>
  <si>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</si>
  <si>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</si>
  <si>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</si>
  <si>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</si>
  <si>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</si>
  <si>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</si>
  <si>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</si>
  <si>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</si>
  <si>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</si>
  <si>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</si>
  <si>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</si>
  <si>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</si>
  <si>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</si>
  <si>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</si>
  <si>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</si>
  <si>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</si>
  <si>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</si>
  <si>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</si>
  <si>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</si>
  <si>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</si>
  <si>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</si>
  <si>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</si>
  <si>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</si>
  <si>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</si>
  <si>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</si>
  <si>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</si>
  <si>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</si>
  <si>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</si>
  <si>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</si>
  <si>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</si>
  <si>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</si>
  <si>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</si>
  <si>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</si>
  <si>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</si>
  <si>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</si>
  <si>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</si>
  <si>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</si>
  <si>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</si>
  <si>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</si>
  <si>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</si>
  <si>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</si>
  <si>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</si>
  <si>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</si>
  <si>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</si>
  <si>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</si>
  <si>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</si>
  <si>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</si>
  <si>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</si>
  <si>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</si>
  <si>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</si>
  <si>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</si>
  <si>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</si>
  <si>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</si>
  <si>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</si>
  <si>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</si>
  <si>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</si>
  <si>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</si>
  <si>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</si>
  <si>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</si>
  <si>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</si>
  <si>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</si>
  <si>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</si>
  <si>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</si>
  <si>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</si>
  <si>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</si>
  <si>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</si>
  <si>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</si>
  <si>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</si>
  <si>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</si>
  <si>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</si>
  <si>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</si>
  <si>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</si>
  <si>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</si>
  <si>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</si>
  <si>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</si>
  <si>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</si>
  <si>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</si>
  <si>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</si>
  <si>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</si>
  <si>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</si>
  <si>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</si>
  <si>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</si>
  <si>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</si>
  <si>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</si>
  <si>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</si>
  <si>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</si>
  <si>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</si>
  <si>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</si>
  <si>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</si>
  <si>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</si>
  <si>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</si>
  <si>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</si>
  <si>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</si>
  <si>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</si>
  <si>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</si>
  <si>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</si>
  <si>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</si>
  <si>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</si>
  <si>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</si>
  <si>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</si>
  <si>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</si>
  <si>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</si>
  <si>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</si>
  <si>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</si>
  <si>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</si>
  <si>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</si>
  <si>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</si>
  <si>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</si>
  <si>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</si>
  <si>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</si>
  <si>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</si>
  <si>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</si>
  <si>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</si>
  <si>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</si>
  <si>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</si>
  <si>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</si>
  <si>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</si>
  <si>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</si>
  <si>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</si>
  <si>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</si>
  <si>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</si>
  <si>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</si>
  <si>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</si>
  <si>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</si>
  <si>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</si>
  <si>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</si>
  <si>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</si>
  <si>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</si>
  <si>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</si>
  <si>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</si>
  <si>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</si>
  <si>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</si>
  <si>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</si>
  <si>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</si>
  <si>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</si>
  <si>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</si>
  <si>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</si>
  <si>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</si>
  <si>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</si>
  <si>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</si>
  <si>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</si>
  <si>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</si>
  <si>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</si>
  <si>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</si>
  <si>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</si>
  <si>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</si>
  <si>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</si>
  <si>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</si>
  <si>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</si>
  <si>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</si>
  <si>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</si>
  <si>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</si>
  <si>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</si>
  <si>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</si>
  <si>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</si>
  <si>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</si>
  <si>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</si>
  <si>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</si>
  <si>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</si>
  <si>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</si>
  <si>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</si>
  <si>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</si>
  <si>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</si>
  <si>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</si>
  <si>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ALL</t>
    <phoneticPr fontId="3" type="noConversion"/>
  </si>
  <si>
    <t>박다운</t>
    <phoneticPr fontId="3" type="noConversion"/>
  </si>
  <si>
    <t>N</t>
    <phoneticPr fontId="3" type="noConversion"/>
  </si>
  <si>
    <t>19..6</t>
    <phoneticPr fontId="3" type="noConversion"/>
  </si>
  <si>
    <t>1. [UT 22:12-23:05] 구름으로 인한 관측 중단</t>
    <phoneticPr fontId="3" type="noConversion"/>
  </si>
  <si>
    <t>M_033766-033767:M</t>
    <phoneticPr fontId="3" type="noConversion"/>
  </si>
  <si>
    <t>M_033779</t>
    <phoneticPr fontId="3" type="noConversion"/>
  </si>
  <si>
    <t>2. [UT 04:30-05:00] 구름으로 인한 관측 중단</t>
    <phoneticPr fontId="3" type="noConversion"/>
  </si>
  <si>
    <t>3. [UT 05:33-06:46] 구름으로 인한 관측 중단</t>
    <phoneticPr fontId="3" type="noConversion"/>
  </si>
  <si>
    <t>C_033836-033863</t>
    <phoneticPr fontId="3" type="noConversion"/>
  </si>
  <si>
    <t>C_033883-033893</t>
    <phoneticPr fontId="3" type="noConversion"/>
  </si>
  <si>
    <t>M_033900-033901:M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</si>
</sst>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C33" sqref="C33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45822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84.346504559270514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0.95000000000000007</v>
      </c>
      <c r="D9" s="8"/>
      <c r="E9" s="8">
        <v>2.6</v>
      </c>
      <c r="F9" s="8">
        <v>84</v>
      </c>
      <c r="G9" s="35" t="s">
        <v>184</v>
      </c>
      <c r="H9" s="8">
        <v>2</v>
      </c>
      <c r="I9" s="35">
        <v>90.1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25">
      <c r="B10" s="34" t="s">
        <v>23</v>
      </c>
      <c r="C10" s="27">
        <v>0.15972222222222224</v>
      </c>
      <c r="D10" s="8">
        <v>1.5</v>
      </c>
      <c r="E10" s="8">
        <v>2.6</v>
      </c>
      <c r="F10" s="8">
        <v>75</v>
      </c>
      <c r="G10" s="115" t="s">
        <v>184</v>
      </c>
      <c r="H10" s="8">
        <v>0.3</v>
      </c>
      <c r="I10" s="11"/>
      <c r="J10" s="9">
        <f>IF(L10, 1, 0) + IF(M10, 2, 0) + IF(N10, 4, 0) + IF(O10, 8, 0) + IF(P10, 16, 0)</f>
        <v>5</v>
      </c>
      <c r="K10" s="12" t="b">
        <v>0</v>
      </c>
      <c r="L10" s="12" t="b">
        <v>1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0.40416666666666662</v>
      </c>
      <c r="D11" s="14">
        <v>1.6</v>
      </c>
      <c r="E11" s="14">
        <v>2</v>
      </c>
      <c r="F11" s="14">
        <v>81</v>
      </c>
      <c r="G11" s="115" t="s">
        <v>184</v>
      </c>
      <c r="H11" s="14">
        <v>1.6</v>
      </c>
      <c r="I11" s="15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23.454166666666666</v>
      </c>
      <c r="D12" s="18">
        <f>AVERAGE(D9:D11)</f>
        <v>1.55</v>
      </c>
      <c r="E12" s="18">
        <f>AVERAGE(E9:E11)</f>
        <v>2.4</v>
      </c>
      <c r="F12" s="19">
        <f>AVERAGE(F9:F11)</f>
        <v>80</v>
      </c>
      <c r="G12" s="20"/>
      <c r="H12" s="21">
        <f>AVERAGE(H9:H11)</f>
        <v>1.3</v>
      </c>
      <c r="I12" s="22"/>
      <c r="J12" s="23">
        <f>AVERAGE(J9:J11)</f>
        <v>7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0.9194444444444444</v>
      </c>
      <c r="D17" s="27">
        <v>0.92083333333333339</v>
      </c>
      <c r="E17" s="27"/>
      <c r="F17" s="27">
        <v>0.96180555555555547</v>
      </c>
      <c r="G17" s="27">
        <v>1.1111111111111112E-2</v>
      </c>
      <c r="H17" s="27">
        <v>0.40416666666666662</v>
      </c>
      <c r="I17" s="27">
        <v>0.41875000000000001</v>
      </c>
      <c r="J17" s="27"/>
      <c r="K17" s="27"/>
      <c r="L17" s="27"/>
      <c r="M17" s="27"/>
      <c r="N17" s="27"/>
      <c r="O17" s="27"/>
      <c r="P17" s="27">
        <v>0.42708333333333331</v>
      </c>
    </row>
    <row r="18" spans="2:16" ht="14.1" customHeight="1" x14ac:dyDescent="0.25">
      <c r="B18" s="34" t="s">
        <v>43</v>
      </c>
      <c r="C18" s="26">
        <v>33676</v>
      </c>
      <c r="D18" s="26">
        <v>33677</v>
      </c>
      <c r="E18" s="26"/>
      <c r="F18" s="26">
        <v>33682</v>
      </c>
      <c r="G18" s="26">
        <v>33717</v>
      </c>
      <c r="H18" s="26">
        <v>33933</v>
      </c>
      <c r="I18" s="26">
        <v>33943</v>
      </c>
      <c r="J18" s="26"/>
      <c r="K18" s="26"/>
      <c r="L18" s="26"/>
      <c r="M18" s="26"/>
      <c r="N18" s="26"/>
      <c r="O18" s="26"/>
      <c r="P18" s="26">
        <v>33953</v>
      </c>
    </row>
    <row r="19" spans="2:16" ht="14.1" customHeight="1" thickBot="1" x14ac:dyDescent="0.3">
      <c r="B19" s="13" t="s">
        <v>44</v>
      </c>
      <c r="C19" s="28"/>
      <c r="D19" s="26">
        <v>33681</v>
      </c>
      <c r="E19" s="26"/>
      <c r="F19" s="29">
        <v>33716</v>
      </c>
      <c r="G19" s="29">
        <v>33932</v>
      </c>
      <c r="H19" s="29">
        <v>33942</v>
      </c>
      <c r="I19" s="26">
        <v>33952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5</v>
      </c>
      <c r="E20" s="32" t="str">
        <f t="shared" ref="E20:O20" si="0">IF(ISNUMBER(E18),E19-E18+1,"")</f>
        <v/>
      </c>
      <c r="F20" s="32">
        <f t="shared" si="0"/>
        <v>35</v>
      </c>
      <c r="G20" s="32">
        <f t="shared" si="0"/>
        <v>216</v>
      </c>
      <c r="H20" s="32">
        <f t="shared" si="0"/>
        <v>10</v>
      </c>
      <c r="I20" s="32">
        <f t="shared" si="0"/>
        <v>10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0.39444444444444443</v>
      </c>
      <c r="D30" s="42">
        <v>6.3194444444444442E-2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" customHeight="1" x14ac:dyDescent="0.25">
      <c r="B31" s="36" t="s">
        <v>164</v>
      </c>
      <c r="C31" s="46">
        <v>0.39305555555555555</v>
      </c>
      <c r="D31" s="7">
        <v>4.9305555555555554E-2</v>
      </c>
      <c r="E31" s="7"/>
      <c r="F31" s="7"/>
      <c r="G31" s="7"/>
      <c r="H31" s="7"/>
      <c r="I31" s="7"/>
      <c r="J31" s="7"/>
      <c r="K31" s="7">
        <v>1.4583333333333332E-2</v>
      </c>
      <c r="L31" s="7"/>
      <c r="M31" s="7"/>
      <c r="N31" s="7"/>
      <c r="O31" s="47"/>
      <c r="P31" s="45">
        <f>SUM(C31:N31)</f>
        <v>0.45694444444444443</v>
      </c>
    </row>
    <row r="32" spans="2:16" ht="14.1" customHeight="1" x14ac:dyDescent="0.25">
      <c r="B32" s="36" t="s">
        <v>64</v>
      </c>
      <c r="C32" s="48">
        <v>7.1527777777777787E-2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7.1527777777777787E-2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0.32152777777777775</v>
      </c>
      <c r="D34" s="108">
        <f t="shared" ref="D34:N34" si="1">D31-D32-D33</f>
        <v>4.9305555555555554E-2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1.4583333333333332E-2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0.38541666666666663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1" t="s">
        <v>66</v>
      </c>
      <c r="C36" s="147" t="s">
        <v>187</v>
      </c>
      <c r="D36" s="147"/>
      <c r="E36" s="147" t="s">
        <v>188</v>
      </c>
      <c r="F36" s="147"/>
      <c r="G36" s="147" t="s">
        <v>191</v>
      </c>
      <c r="H36" s="147"/>
      <c r="I36" s="147" t="s">
        <v>192</v>
      </c>
      <c r="J36" s="147"/>
      <c r="K36" s="147" t="s">
        <v>193</v>
      </c>
      <c r="L36" s="147"/>
      <c r="M36" s="147"/>
      <c r="N36" s="147"/>
      <c r="O36" s="145"/>
      <c r="P36" s="146"/>
    </row>
    <row r="37" spans="2:16" ht="18" customHeight="1" x14ac:dyDescent="0.2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2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2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2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2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" customHeight="1" x14ac:dyDescent="0.25">
      <c r="B44" s="152" t="s">
        <v>186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55" t="s">
        <v>189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58" t="s">
        <v>190</v>
      </c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" customHeight="1" x14ac:dyDescent="0.2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" customHeight="1" thickTop="1" thickBot="1" x14ac:dyDescent="0.3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178</v>
      </c>
      <c r="C54" s="142"/>
      <c r="D54" s="142"/>
      <c r="E54" s="142"/>
      <c r="F54" s="111">
        <v>39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25"/>
    <row r="56" spans="2:16" ht="17.25" customHeight="1" x14ac:dyDescent="0.2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00000000000001" customHeight="1" x14ac:dyDescent="0.2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00000000000001" customHeight="1" x14ac:dyDescent="0.2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00000000000001" customHeight="1" x14ac:dyDescent="0.2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00000000000001" customHeight="1" x14ac:dyDescent="0.2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00000000000001" customHeight="1" x14ac:dyDescent="0.2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00000000000001" customHeight="1" x14ac:dyDescent="0.2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00000000000001" customHeight="1" x14ac:dyDescent="0.2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-164.9</v>
      </c>
      <c r="D72" s="59">
        <v>-167</v>
      </c>
      <c r="E72" s="99" t="s">
        <v>117</v>
      </c>
      <c r="F72" s="59">
        <v>17.3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-165.8</v>
      </c>
      <c r="D73" s="59">
        <v>-172.2</v>
      </c>
      <c r="E73" s="101" t="s">
        <v>121</v>
      </c>
      <c r="F73" s="60">
        <v>40.1</v>
      </c>
      <c r="G73" s="60">
        <v>26.1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-183.4</v>
      </c>
      <c r="D74" s="59">
        <v>-192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-113.7</v>
      </c>
      <c r="D75" s="59">
        <v>-119.4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25.2</v>
      </c>
      <c r="D76" s="59">
        <v>24.6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21.5</v>
      </c>
      <c r="D77" s="59">
        <v>21</v>
      </c>
      <c r="E77" s="101" t="s">
        <v>141</v>
      </c>
      <c r="F77" s="61">
        <v>245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 t="s">
        <v>185</v>
      </c>
      <c r="D78" s="59">
        <v>19.2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18.2</v>
      </c>
      <c r="D79" s="59">
        <v>17.8</v>
      </c>
      <c r="E79" s="99" t="s">
        <v>151</v>
      </c>
      <c r="F79" s="59">
        <v>10</v>
      </c>
      <c r="G79" s="59">
        <v>5.7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8.6799999999999996E-5</v>
      </c>
      <c r="D80" s="63">
        <v>8.4699999999999999E-5</v>
      </c>
      <c r="E80" s="101" t="s">
        <v>156</v>
      </c>
      <c r="F80" s="60">
        <v>60.1</v>
      </c>
      <c r="G80" s="60">
        <v>77.400000000000006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2025-06-18T10:16:26Z</dcterms:modified>
</cp:coreProperties>
</file>