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70B54423-45B7-4A94-92E8-4C9A354EB8B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<sst xmlns="http://schemas.openxmlformats.org/spreadsheetml/2006/main" count="209" uniqueCount="193">
  <si>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</si>
  <si>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</si>
  <si>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</si>
  <si>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</si>
  <si>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</si>
  <si>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</si>
  <si>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</si>
  <si>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</si>
  <si>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</si>
  <si>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</si>
  <si>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</si>
  <si>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</si>
  <si>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</si>
  <si>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</si>
  <si>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</si>
  <si>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</si>
  <si>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</si>
  <si>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</si>
  <si>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</si>
  <si>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</si>
  <si>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</si>
  <si>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</si>
  <si>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</si>
  <si>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</si>
  <si>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</si>
  <si>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</si>
  <si>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</si>
  <si>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</si>
  <si>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</si>
  <si>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</si>
  <si>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</si>
  <si>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</si>
  <si>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</si>
  <si>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</si>
  <si>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</si>
  <si>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</si>
  <si>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</si>
  <si>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</si>
  <si>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</si>
  <si>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</si>
  <si>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</si>
  <si>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</si>
  <si>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</si>
  <si>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</si>
  <si>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</si>
  <si>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</si>
  <si>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</si>
  <si>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</si>
  <si>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</si>
  <si>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</si>
  <si>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</si>
  <si>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</si>
  <si>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</si>
  <si>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</si>
  <si>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</si>
  <si>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</si>
  <si>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</si>
  <si>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</si>
  <si>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</si>
  <si>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</si>
  <si>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</si>
  <si>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</si>
  <si>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</si>
  <si>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</si>
  <si>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</si>
  <si>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</si>
  <si>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</si>
  <si>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</si>
  <si>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</si>
  <si>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</si>
  <si>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</si>
  <si>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</si>
  <si>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</si>
  <si>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</si>
  <si>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</si>
  <si>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</si>
  <si>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</si>
  <si>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</si>
  <si>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</si>
  <si>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</si>
  <si>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</si>
  <si>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</si>
  <si>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</si>
  <si>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</si>
  <si>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</si>
  <si>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</si>
  <si>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</si>
  <si>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</si>
  <si>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</si>
  <si>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</si>
  <si>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</si>
  <si>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</si>
  <si>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</si>
  <si>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</si>
  <si>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</si>
  <si>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</si>
  <si>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</si>
  <si>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</si>
  <si>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</si>
  <si>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</si>
  <si>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</si>
  <si>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</si>
  <si>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</si>
  <si>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</si>
  <si>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</si>
  <si>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</si>
  <si>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</si>
  <si>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</si>
  <si>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</si>
  <si>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</si>
  <si>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</si>
  <si>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</si>
  <si>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</si>
  <si>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</si>
  <si>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</si>
  <si>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</si>
  <si>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</si>
  <si>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</si>
  <si>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</si>
  <si>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</si>
  <si>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</si>
  <si>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</si>
  <si>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</si>
  <si>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</si>
  <si>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</si>
  <si>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</si>
  <si>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</si>
  <si>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</si>
  <si>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</si>
  <si>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</si>
  <si>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</si>
  <si>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</si>
  <si>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</si>
  <si>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</si>
  <si>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</si>
  <si>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</si>
  <si>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</si>
  <si>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</si>
  <si>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</si>
  <si>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</si>
  <si>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</si>
  <si>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</si>
  <si>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</si>
  <si>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</si>
  <si>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</si>
  <si>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</si>
  <si>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</si>
  <si>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</si>
  <si>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</si>
  <si>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</si>
  <si>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</si>
  <si>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</si>
  <si>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</si>
  <si>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</si>
  <si>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</si>
  <si>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</si>
  <si>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</si>
  <si>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</si>
  <si>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</si>
  <si>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</si>
  <si>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</si>
  <si>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</si>
  <si>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</si>
  <si>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</si>
  <si>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</si>
  <si>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</si>
  <si>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</si>
  <si>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</si>
  <si>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</si>
  <si>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</si>
  <si>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</si>
  <si>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</si>
  <si>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</si>
  <si>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</si>
  <si>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</si>
  <si>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</si>
  <si>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</si>
  <si>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</si>
  <si>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</si>
  <si>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</si>
  <si>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</si>
  <si>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</si>
  <si>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</si>
  <si>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</si>
  <si>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1. 월령 40% 이상으로 방풍막 설치</t>
    <phoneticPr fontId="3" type="noConversion"/>
  </si>
  <si>
    <t>NE</t>
    <phoneticPr fontId="3" type="noConversion"/>
  </si>
  <si>
    <t>E_031142</t>
    <phoneticPr fontId="3" type="noConversion"/>
  </si>
  <si>
    <t xml:space="preserve">1. E_031142 filter r, exp 30 으로 변경 후 플랫 촬영. 실제 노출도 exp 30으로 실행되었으나 header 값엔 exp 50으로 기록됨. </t>
    <phoneticPr fontId="3" type="noConversion"/>
  </si>
  <si>
    <t>20s/24k 40s/30k 50s/23k</t>
    <phoneticPr fontId="3" type="noConversion"/>
  </si>
  <si>
    <t>30s/27k 40s/23k 50s/21k</t>
    <phoneticPr fontId="3" type="noConversion"/>
  </si>
  <si>
    <t>E_031311-031319</t>
    <phoneticPr fontId="3" type="noConversion"/>
  </si>
  <si>
    <t xml:space="preserve">2. [04:35-04:53] E_031311-031319 셔터 컨트롤 tcs, shutter 값이 변하지 않음 망원경, shutter Sync. 불일치로 판단되어 재촬영. </t>
    <phoneticPr fontId="3" type="noConversion"/>
  </si>
  <si>
    <t>M_031425-031426:T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</si>
</sst>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83" sqref="K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97.47899159663865</v>
      </c>
      <c r="M3" s="127"/>
      <c r="N3" s="65" t="s">
        <v>3</v>
      </c>
      <c r="O3" s="127">
        <f>(P31-P33)/P31*100</f>
        <v>97.47899159663865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1.6</v>
      </c>
      <c r="E9" s="8">
        <v>9.8000000000000007</v>
      </c>
      <c r="F9" s="8">
        <v>19</v>
      </c>
      <c r="G9" s="35" t="s">
        <v>185</v>
      </c>
      <c r="H9" s="8">
        <v>0.2</v>
      </c>
      <c r="I9" s="35">
        <v>64.5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0.22916666666666666</v>
      </c>
      <c r="D10" s="8">
        <v>1.1000000000000001</v>
      </c>
      <c r="E10" s="8">
        <v>10.4</v>
      </c>
      <c r="F10" s="8">
        <v>19</v>
      </c>
      <c r="G10" s="115" t="s">
        <v>183</v>
      </c>
      <c r="H10" s="8">
        <v>5.0999999999999996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0.43888888888888888</v>
      </c>
      <c r="D11" s="14">
        <v>1.6</v>
      </c>
      <c r="E11" s="14">
        <v>9.8000000000000007</v>
      </c>
      <c r="F11" s="14">
        <v>18</v>
      </c>
      <c r="G11" s="115" t="s">
        <v>183</v>
      </c>
      <c r="H11" s="14">
        <v>3.6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23.495833333333334</v>
      </c>
      <c r="D12" s="18">
        <f>AVERAGE(D9:D11)</f>
        <v>1.4333333333333336</v>
      </c>
      <c r="E12" s="18">
        <f>AVERAGE(E9:E11)</f>
        <v>10.000000000000002</v>
      </c>
      <c r="F12" s="19">
        <f>AVERAGE(F9:F11)</f>
        <v>18.666666666666668</v>
      </c>
      <c r="G12" s="20"/>
      <c r="H12" s="21">
        <f>AVERAGE(H9:H11)</f>
        <v>2.9666666666666668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0.89583333333333337</v>
      </c>
      <c r="D17" s="27">
        <v>0.8979166666666667</v>
      </c>
      <c r="E17" s="27">
        <v>0.94305555555555554</v>
      </c>
      <c r="F17" s="27">
        <v>0.96527777777777779</v>
      </c>
      <c r="G17" s="27">
        <v>4.0972222222222222E-2</v>
      </c>
      <c r="H17" s="27">
        <v>0.43888888888888888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31133</v>
      </c>
      <c r="D18" s="26">
        <v>31134</v>
      </c>
      <c r="E18" s="26">
        <v>31145</v>
      </c>
      <c r="F18" s="26">
        <v>31158</v>
      </c>
      <c r="G18" s="26">
        <v>31208</v>
      </c>
      <c r="H18" s="26">
        <v>31478</v>
      </c>
      <c r="I18" s="26"/>
      <c r="J18" s="26"/>
      <c r="K18" s="26"/>
      <c r="L18" s="26"/>
      <c r="M18" s="26"/>
      <c r="N18" s="26"/>
      <c r="O18" s="26"/>
      <c r="P18" s="26">
        <v>31483</v>
      </c>
    </row>
    <row r="19" spans="2:16" ht="14.15" customHeight="1" thickBot="1" x14ac:dyDescent="0.5">
      <c r="B19" s="13" t="s">
        <v>44</v>
      </c>
      <c r="C19" s="28"/>
      <c r="D19" s="26">
        <v>31144</v>
      </c>
      <c r="E19" s="26">
        <v>31157</v>
      </c>
      <c r="F19" s="29">
        <v>31207</v>
      </c>
      <c r="G19" s="29">
        <v>31477</v>
      </c>
      <c r="H19" s="29">
        <v>31482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50</v>
      </c>
      <c r="G20" s="32">
        <f t="shared" si="0"/>
        <v>270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31139</v>
      </c>
      <c r="D23" s="114">
        <v>31141</v>
      </c>
      <c r="E23" s="113" t="s">
        <v>174</v>
      </c>
      <c r="F23" s="135" t="s">
        <v>188</v>
      </c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31142</v>
      </c>
      <c r="D25" s="114">
        <v>31144</v>
      </c>
      <c r="E25" s="113" t="s">
        <v>177</v>
      </c>
      <c r="F25" s="135" t="s">
        <v>189</v>
      </c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0.38125000000000003</v>
      </c>
      <c r="D30" s="42">
        <v>7.4305555555555555E-2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0.4555555555555556</v>
      </c>
    </row>
    <row r="31" spans="2:16" ht="14.15" customHeight="1" x14ac:dyDescent="0.45">
      <c r="B31" s="36" t="s">
        <v>164</v>
      </c>
      <c r="C31" s="46">
        <v>0.3979166666666667</v>
      </c>
      <c r="D31" s="7">
        <v>7.5694444444444439E-2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0.49583333333333335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1.2499999999999999E-2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1.2499999999999999E-2</v>
      </c>
    </row>
    <row r="34" spans="2:16" ht="14.15" customHeight="1" x14ac:dyDescent="0.45">
      <c r="B34" s="106" t="s">
        <v>165</v>
      </c>
      <c r="C34" s="108">
        <f>C31-C32-C33</f>
        <v>0.38541666666666669</v>
      </c>
      <c r="D34" s="108">
        <f t="shared" ref="D34:N34" si="1">D31-D32-D33</f>
        <v>7.5694444444444439E-2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0.48333333333333334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7" t="s">
        <v>190</v>
      </c>
      <c r="F36" s="147"/>
      <c r="G36" s="147" t="s">
        <v>192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191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1.54</v>
      </c>
      <c r="E53" s="111">
        <v>1.42</v>
      </c>
      <c r="F53" s="111">
        <v>1.48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1034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-161.5</v>
      </c>
      <c r="D72" s="59">
        <v>-164.1</v>
      </c>
      <c r="E72" s="99" t="s">
        <v>117</v>
      </c>
      <c r="F72" s="59">
        <v>18.600000000000001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2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-168.1</v>
      </c>
      <c r="E73" s="101" t="s">
        <v>121</v>
      </c>
      <c r="F73" s="60">
        <v>15</v>
      </c>
      <c r="G73" s="60">
        <v>15.6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</v>
      </c>
      <c r="D74" s="59">
        <v>-170.2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-106.7</v>
      </c>
      <c r="D75" s="59">
        <v>-112.1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27.3</v>
      </c>
      <c r="D76" s="59">
        <v>25.6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23.1</v>
      </c>
      <c r="D77" s="59">
        <v>21.8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</v>
      </c>
      <c r="D79" s="59">
        <v>18.7</v>
      </c>
      <c r="E79" s="99" t="s">
        <v>151</v>
      </c>
      <c r="F79" s="59">
        <v>15.8</v>
      </c>
      <c r="G79" s="59">
        <v>10.6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2.3400000000000001E-3</v>
      </c>
      <c r="D80" s="63">
        <v>5.0799999999999999E-4</v>
      </c>
      <c r="E80" s="101" t="s">
        <v>156</v>
      </c>
      <c r="F80" s="60">
        <v>14.6</v>
      </c>
      <c r="G80" s="60">
        <v>21.7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2025-06-05T10:46:02Z</dcterms:modified>
</cp:coreProperties>
</file>