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5B56EB19-0152-4C3F-82B6-8C188840A1C4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<sst xmlns="http://schemas.openxmlformats.org/spreadsheetml/2006/main" count="211" uniqueCount="193">
  <si>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</si>
  <si>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</si>
  <si>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</si>
  <si>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</si>
  <si>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</si>
  <si>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</si>
  <si>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</si>
  <si>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</si>
  <si>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</si>
  <si>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</si>
  <si>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</si>
  <si>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</si>
  <si>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</si>
  <si>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</si>
  <si>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</si>
  <si>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</si>
  <si>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</si>
  <si>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</si>
  <si>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</si>
  <si>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</si>
  <si>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</si>
  <si>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</si>
  <si>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</si>
  <si>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</si>
  <si>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</si>
  <si>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</si>
  <si>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</si>
  <si>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</si>
  <si>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</si>
  <si>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</si>
  <si>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</si>
  <si>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</si>
  <si>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</si>
  <si>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</si>
  <si>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</si>
  <si>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</si>
  <si>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</si>
  <si>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</si>
  <si>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</si>
  <si>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</si>
  <si>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</si>
  <si>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</si>
  <si>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</si>
  <si>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</si>
  <si>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</si>
  <si>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</si>
  <si>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</si>
  <si>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</si>
  <si>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</si>
  <si>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</si>
  <si>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</si>
  <si>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</si>
  <si>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</si>
  <si>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</si>
  <si>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</si>
  <si>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</si>
  <si>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</si>
  <si>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</si>
  <si>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</si>
  <si>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</si>
  <si>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</si>
  <si>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</si>
  <si>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</si>
  <si>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</si>
  <si>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</si>
  <si>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</si>
  <si>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</si>
  <si>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</si>
  <si>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</si>
  <si>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</si>
  <si>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</si>
  <si>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</si>
  <si>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</si>
  <si>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</si>
  <si>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</si>
  <si>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</si>
  <si>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</si>
  <si>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</si>
  <si>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</si>
  <si>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</si>
  <si>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</si>
  <si>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</si>
  <si>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</si>
  <si>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</si>
  <si>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</si>
  <si>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</si>
  <si>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</si>
  <si>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</si>
  <si>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</si>
  <si>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</si>
  <si>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</si>
  <si>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</si>
  <si>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</si>
  <si>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</si>
  <si>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</si>
  <si>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</si>
  <si>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</si>
  <si>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</si>
  <si>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</si>
  <si>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</si>
  <si>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</si>
  <si>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</si>
  <si>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</si>
  <si>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</si>
  <si>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</si>
  <si>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</si>
  <si>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</si>
  <si>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</si>
  <si>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</si>
  <si>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</si>
  <si>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</si>
  <si>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</si>
  <si>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</si>
  <si>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</si>
  <si>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</si>
  <si>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</si>
  <si>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</si>
  <si>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</si>
  <si>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</si>
  <si>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</si>
  <si>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</si>
  <si>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</si>
  <si>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</si>
  <si>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</si>
  <si>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</si>
  <si>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</si>
  <si>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</si>
  <si>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</si>
  <si>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</si>
  <si>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</si>
  <si>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</si>
  <si>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</si>
  <si>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</si>
  <si>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</si>
  <si>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</si>
  <si>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</si>
  <si>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</si>
  <si>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</si>
  <si>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</si>
  <si>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</si>
  <si>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</si>
  <si>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</si>
  <si>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</si>
  <si>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</si>
  <si>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</si>
  <si>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</si>
  <si>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</si>
  <si>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</si>
  <si>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</si>
  <si>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</si>
  <si>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</si>
  <si>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</si>
  <si>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</si>
  <si>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</si>
  <si>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</si>
  <si>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</si>
  <si>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</si>
  <si>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</si>
  <si>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</si>
  <si>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</si>
  <si>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</si>
  <si>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</si>
  <si>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</si>
  <si>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</si>
  <si>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</si>
  <si>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</si>
  <si>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</si>
  <si>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</si>
  <si>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</si>
  <si>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</si>
  <si>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</si>
  <si>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</si>
  <si>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</si>
  <si>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</si>
  <si>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</si>
  <si>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</si>
  <si>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</si>
  <si>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</si>
  <si>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</si>
  <si>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</si>
  <si>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박다운</t>
    <phoneticPr fontId="3" type="noConversion"/>
  </si>
  <si>
    <t>S</t>
    <phoneticPr fontId="3" type="noConversion"/>
  </si>
  <si>
    <t>MMA-KS4</t>
    <phoneticPr fontId="3" type="noConversion"/>
  </si>
  <si>
    <t>1. 월령 40% 이하으로 방풍막 제거</t>
    <phoneticPr fontId="3" type="noConversion"/>
  </si>
  <si>
    <t>C_016766</t>
    <phoneticPr fontId="3" type="noConversion"/>
  </si>
  <si>
    <t>T_016832</t>
    <phoneticPr fontId="3" type="noConversion"/>
  </si>
  <si>
    <t>1. [T_016832] 노출 중 TCS Crash 발생 : 망원경 Stow 후 TCS, EIB, MOTOR(F1. F2. F5) 순으로 재시작하여 해결</t>
    <phoneticPr fontId="3" type="noConversion"/>
  </si>
  <si>
    <t xml:space="preserve">           : MOTOR, EIB, TCS 순으로 재시작 후 TCS Crash 발생하여 TCS 만 재시작 하였음. </t>
    <phoneticPr fontId="3" type="noConversion"/>
  </si>
  <si>
    <t xml:space="preserve">20s/17k 30s/17k 40s/14k </t>
    <phoneticPr fontId="3" type="noConversion"/>
  </si>
  <si>
    <t>20s/25k 30s/42k 40s/22k</t>
    <phoneticPr fontId="3" type="noConversion"/>
  </si>
  <si>
    <t>50s/11k 40s/14k 40s/15k</t>
    <phoneticPr fontId="3" type="noConversion"/>
  </si>
  <si>
    <t>50s/24k 40s/28k 30s/32k</t>
    <phoneticPr fontId="3" type="noConversion"/>
  </si>
  <si>
    <t xml:space="preserve">2. [UT 08: 04-08:13] 망원경 DEC이 미세하게 흔들려 관측이 진행되지 않음. : 망원경 Stow 후, EIB 종료 시 모터 에러 발생(F1, F2, F5)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</si>
</sst>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" zoomScale="145" zoomScaleNormal="145" workbookViewId="0">
      <selection activeCell="F32" sqref="F32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4">
        <v>45770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98.689956331877738</v>
      </c>
      <c r="M3" s="126"/>
      <c r="N3" s="65" t="s">
        <v>3</v>
      </c>
      <c r="O3" s="126">
        <f>(P31-P33)/P31*100</f>
        <v>98.689956331877738</v>
      </c>
      <c r="P3" s="126"/>
    </row>
    <row r="4" spans="2:16" ht="14.25" customHeight="1" x14ac:dyDescent="0.2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0.95763888888888893</v>
      </c>
      <c r="D9" s="8">
        <v>1.3</v>
      </c>
      <c r="E9" s="8">
        <v>13.8</v>
      </c>
      <c r="F9" s="8">
        <v>31</v>
      </c>
      <c r="G9" s="35" t="s">
        <v>181</v>
      </c>
      <c r="H9" s="8">
        <v>0.6</v>
      </c>
      <c r="I9" s="35">
        <v>22.9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0.16666666666666666</v>
      </c>
      <c r="D10" s="8">
        <v>1</v>
      </c>
      <c r="E10" s="8">
        <v>14.3</v>
      </c>
      <c r="F10" s="8">
        <v>27</v>
      </c>
      <c r="G10" s="115" t="s">
        <v>181</v>
      </c>
      <c r="H10" s="8">
        <v>2.2000000000000002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0.43472222222222223</v>
      </c>
      <c r="D11" s="14">
        <v>0.8</v>
      </c>
      <c r="E11" s="14">
        <v>14.2</v>
      </c>
      <c r="F11" s="14">
        <v>21</v>
      </c>
      <c r="G11" s="115" t="s">
        <v>181</v>
      </c>
      <c r="H11" s="14">
        <v>1.2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23.477083333333336</v>
      </c>
      <c r="D12" s="18">
        <f>AVERAGE(D9:D11)</f>
        <v>1.0333333333333332</v>
      </c>
      <c r="E12" s="18">
        <f>AVERAGE(E9:E11)</f>
        <v>14.1</v>
      </c>
      <c r="F12" s="19">
        <f>AVERAGE(F9:F11)</f>
        <v>26.333333333333332</v>
      </c>
      <c r="G12" s="20"/>
      <c r="H12" s="21">
        <f>AVERAGE(H9:H11)</f>
        <v>1.3333333333333333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0.93611111111111101</v>
      </c>
      <c r="D17" s="27">
        <v>0.93819444444444444</v>
      </c>
      <c r="E17" s="27">
        <v>0.95763888888888893</v>
      </c>
      <c r="F17" s="27">
        <v>0.9770833333333333</v>
      </c>
      <c r="G17" s="27">
        <v>0.15416666666666667</v>
      </c>
      <c r="H17" s="27">
        <v>0.43472222222222223</v>
      </c>
      <c r="I17" s="27"/>
      <c r="J17" s="27"/>
      <c r="K17" s="27"/>
      <c r="L17" s="27"/>
      <c r="M17" s="27"/>
      <c r="N17" s="27"/>
      <c r="O17" s="27"/>
      <c r="P17" s="27">
        <v>0.45208333333333334</v>
      </c>
    </row>
    <row r="18" spans="2:16" ht="14.1" customHeight="1" x14ac:dyDescent="0.25">
      <c r="B18" s="34" t="s">
        <v>43</v>
      </c>
      <c r="C18" s="26">
        <v>16756</v>
      </c>
      <c r="D18" s="26">
        <v>16757</v>
      </c>
      <c r="E18" s="26">
        <v>16768</v>
      </c>
      <c r="F18" s="26">
        <v>16780</v>
      </c>
      <c r="G18" s="26">
        <v>16861</v>
      </c>
      <c r="H18" s="26">
        <v>17048</v>
      </c>
      <c r="I18" s="26"/>
      <c r="J18" s="26"/>
      <c r="K18" s="26"/>
      <c r="L18" s="26"/>
      <c r="M18" s="26"/>
      <c r="N18" s="26"/>
      <c r="O18" s="26"/>
      <c r="P18" s="26">
        <v>17062</v>
      </c>
    </row>
    <row r="19" spans="2:16" ht="14.1" customHeight="1" thickBot="1" x14ac:dyDescent="0.3">
      <c r="B19" s="13" t="s">
        <v>44</v>
      </c>
      <c r="C19" s="28"/>
      <c r="D19" s="26">
        <v>16767</v>
      </c>
      <c r="E19" s="26">
        <v>16779</v>
      </c>
      <c r="F19" s="29">
        <v>16860</v>
      </c>
      <c r="G19" s="29">
        <v>17047</v>
      </c>
      <c r="H19" s="29">
        <v>17060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81</v>
      </c>
      <c r="G20" s="32">
        <f t="shared" si="0"/>
        <v>187</v>
      </c>
      <c r="H20" s="32">
        <f t="shared" si="0"/>
        <v>13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2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25">
      <c r="B24" s="132"/>
      <c r="C24" s="35">
        <v>16774</v>
      </c>
      <c r="D24" s="35">
        <v>16776</v>
      </c>
      <c r="E24" s="113" t="s">
        <v>176</v>
      </c>
      <c r="F24" s="131" t="s">
        <v>188</v>
      </c>
      <c r="G24" s="131"/>
      <c r="H24" s="131"/>
      <c r="I24" s="131"/>
      <c r="J24" s="113">
        <v>17048</v>
      </c>
      <c r="K24" s="113">
        <v>17050</v>
      </c>
      <c r="L24" s="113" t="s">
        <v>177</v>
      </c>
      <c r="M24" s="131" t="s">
        <v>190</v>
      </c>
      <c r="N24" s="131"/>
      <c r="O24" s="131"/>
      <c r="P24" s="131"/>
    </row>
    <row r="25" spans="2:16" ht="13.5" customHeight="1" x14ac:dyDescent="0.2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25">
      <c r="B26" s="132"/>
      <c r="C26" s="35">
        <v>16777</v>
      </c>
      <c r="D26" s="35">
        <v>16779</v>
      </c>
      <c r="E26" s="113" t="s">
        <v>175</v>
      </c>
      <c r="F26" s="131" t="s">
        <v>189</v>
      </c>
      <c r="G26" s="131"/>
      <c r="H26" s="131"/>
      <c r="I26" s="131"/>
      <c r="J26" s="113">
        <v>17051</v>
      </c>
      <c r="K26" s="113">
        <v>17053</v>
      </c>
      <c r="L26" s="113" t="s">
        <v>174</v>
      </c>
      <c r="M26" s="131" t="s">
        <v>191</v>
      </c>
      <c r="N26" s="131"/>
      <c r="O26" s="131"/>
      <c r="P26" s="13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0.26666666666666666</v>
      </c>
      <c r="D30" s="42"/>
      <c r="E30" s="42"/>
      <c r="F30" s="42">
        <v>0.15902777777777777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0.42569444444444443</v>
      </c>
    </row>
    <row r="31" spans="2:16" ht="14.1" customHeight="1" x14ac:dyDescent="0.25">
      <c r="B31" s="36" t="s">
        <v>164</v>
      </c>
      <c r="C31" s="46">
        <v>0.28055555555555556</v>
      </c>
      <c r="D31" s="7"/>
      <c r="E31" s="7"/>
      <c r="F31" s="7">
        <v>0.17708333333333334</v>
      </c>
      <c r="G31" s="7"/>
      <c r="H31" s="7"/>
      <c r="I31" s="7"/>
      <c r="J31" s="7"/>
      <c r="K31" s="7">
        <v>1.9444444444444445E-2</v>
      </c>
      <c r="L31" s="7"/>
      <c r="M31" s="7"/>
      <c r="N31" s="7"/>
      <c r="O31" s="47"/>
      <c r="P31" s="45">
        <f>SUM(C31:N31)</f>
        <v>0.47708333333333336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6.2499999999999995E-3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6.2499999999999995E-3</v>
      </c>
    </row>
    <row r="34" spans="2:16" ht="14.1" customHeight="1" x14ac:dyDescent="0.25">
      <c r="B34" s="106" t="s">
        <v>165</v>
      </c>
      <c r="C34" s="108">
        <f>C31-C32-C33</f>
        <v>0.27430555555555558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0.17708333333333334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1.9444444444444445E-2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0.47083333333333338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3" t="s">
        <v>184</v>
      </c>
      <c r="D36" s="143"/>
      <c r="E36" s="143" t="s">
        <v>185</v>
      </c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25">
      <c r="B37" s="159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59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59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59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60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 t="s">
        <v>186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 t="s">
        <v>192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 t="s">
        <v>187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7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4"/>
      <c r="C52" s="175"/>
      <c r="D52" s="155"/>
      <c r="E52" s="155"/>
      <c r="F52" s="155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4" t="s">
        <v>166</v>
      </c>
      <c r="C53" s="135"/>
      <c r="D53" s="111">
        <v>1.1100000000000001</v>
      </c>
      <c r="E53" s="111">
        <v>0.7</v>
      </c>
      <c r="F53" s="111"/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" customHeight="1" thickTop="1" thickBot="1" x14ac:dyDescent="0.3">
      <c r="B54" s="137" t="s">
        <v>178</v>
      </c>
      <c r="C54" s="138"/>
      <c r="D54" s="138"/>
      <c r="E54" s="138"/>
      <c r="F54" s="111">
        <v>419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-162.30000000000001</v>
      </c>
      <c r="D72" s="59">
        <v>-164.2</v>
      </c>
      <c r="E72" s="99" t="s">
        <v>117</v>
      </c>
      <c r="F72" s="59">
        <v>18.3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-161.1</v>
      </c>
      <c r="D73" s="59">
        <v>-168.7</v>
      </c>
      <c r="E73" s="101" t="s">
        <v>121</v>
      </c>
      <c r="F73" s="60">
        <v>22.4</v>
      </c>
      <c r="G73" s="60">
        <v>22.9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-190.2</v>
      </c>
      <c r="D74" s="59">
        <v>-197.5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-108</v>
      </c>
      <c r="D75" s="59">
        <v>-113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27.4</v>
      </c>
      <c r="D76" s="59">
        <v>26.4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23.2</v>
      </c>
      <c r="D77" s="59">
        <v>22.5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21.3</v>
      </c>
      <c r="D78" s="59">
        <v>20.6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19.8</v>
      </c>
      <c r="D79" s="59">
        <v>19.100000000000001</v>
      </c>
      <c r="E79" s="99" t="s">
        <v>151</v>
      </c>
      <c r="F79" s="59">
        <v>15.5</v>
      </c>
      <c r="G79" s="59">
        <v>13.8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8.0699999999999996E-5</v>
      </c>
      <c r="D80" s="63">
        <v>7.9400000000000006E-5</v>
      </c>
      <c r="E80" s="101" t="s">
        <v>156</v>
      </c>
      <c r="F80" s="60">
        <v>30.4</v>
      </c>
      <c r="G80" s="60">
        <v>25.6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 t="s">
        <v>183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2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2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2025-06-18T12:15:17Z</dcterms:modified>
</cp:coreProperties>
</file>