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064B8A83-3628-45C8-A611-ABDF33D4B823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<sst xmlns="http://schemas.openxmlformats.org/spreadsheetml/2006/main" count="212" uniqueCount="195">
  <si>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</si>
  <si>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</si>
  <si>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</si>
  <si>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</si>
  <si>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</si>
  <si>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</si>
  <si>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</si>
  <si>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</si>
  <si>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</si>
  <si>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</si>
  <si>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</si>
  <si>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</si>
  <si>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</si>
  <si>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</si>
  <si>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</si>
  <si>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</si>
  <si>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</si>
  <si>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</si>
  <si>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</si>
  <si>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</si>
  <si>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</si>
  <si>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</si>
  <si>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</si>
  <si>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</si>
  <si>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</si>
  <si>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</si>
  <si>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</si>
  <si>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</si>
  <si>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</si>
  <si>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</si>
  <si>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</si>
  <si>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</si>
  <si>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</si>
  <si>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</si>
  <si>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</si>
  <si>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</si>
  <si>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</si>
  <si>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</si>
  <si>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</si>
  <si>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</si>
  <si>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</si>
  <si>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</si>
  <si>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</si>
  <si>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</si>
  <si>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</si>
  <si>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</si>
  <si>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</si>
  <si>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</si>
  <si>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</si>
  <si>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</si>
  <si>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</si>
  <si>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</si>
  <si>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</si>
  <si>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</si>
  <si>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</si>
  <si>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</si>
  <si>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</si>
  <si>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</si>
  <si>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</si>
  <si>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</si>
  <si>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</si>
  <si>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</si>
  <si>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</si>
  <si>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</si>
  <si>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</si>
  <si>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</si>
  <si>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</si>
  <si>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</si>
  <si>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</si>
  <si>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</si>
  <si>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</si>
  <si>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</si>
  <si>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</si>
  <si>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</si>
  <si>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</si>
  <si>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</si>
  <si>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</si>
  <si>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</si>
  <si>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</si>
  <si>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</si>
  <si>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</si>
  <si>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</si>
  <si>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</si>
  <si>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</si>
  <si>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</si>
  <si>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</si>
  <si>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</si>
  <si>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</si>
  <si>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</si>
  <si>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</si>
  <si>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</si>
  <si>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</si>
  <si>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</si>
  <si>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</si>
  <si>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</si>
  <si>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</si>
  <si>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</si>
  <si>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</si>
  <si>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</si>
  <si>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</si>
  <si>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</si>
  <si>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</si>
  <si>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</si>
  <si>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</si>
  <si>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</si>
  <si>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</si>
  <si>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</si>
  <si>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</si>
  <si>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</si>
  <si>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</si>
  <si>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</si>
  <si>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</si>
  <si>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</si>
  <si>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</si>
  <si>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</si>
  <si>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</si>
  <si>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</si>
  <si>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</si>
  <si>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</si>
  <si>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</si>
  <si>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</si>
  <si>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</si>
  <si>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</si>
  <si>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</si>
  <si>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</si>
  <si>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</si>
  <si>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</si>
  <si>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</si>
  <si>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</si>
  <si>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</si>
  <si>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</si>
  <si>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</si>
  <si>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</si>
  <si>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</si>
  <si>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</si>
  <si>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</si>
  <si>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</si>
  <si>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</si>
  <si>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</si>
  <si>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</si>
  <si>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</si>
  <si>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</si>
  <si>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</si>
  <si>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</si>
  <si>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</si>
  <si>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</si>
  <si>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</si>
  <si>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</si>
  <si>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</si>
  <si>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</si>
  <si>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</si>
  <si>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</si>
  <si>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</si>
  <si>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</si>
  <si>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</si>
  <si>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</si>
  <si>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</si>
  <si>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</si>
  <si>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</si>
  <si>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</si>
  <si>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</si>
  <si>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</si>
  <si>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</si>
  <si>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</si>
  <si>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</si>
  <si>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</si>
  <si>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</si>
  <si>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</si>
  <si>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</si>
  <si>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</si>
  <si>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</si>
  <si>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</si>
  <si>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</si>
  <si>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</si>
  <si>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</si>
  <si>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</si>
  <si>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</si>
  <si>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</si>
  <si>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</si>
  <si>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</si>
  <si>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</si>
  <si>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</si>
  <si>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KSP</t>
    <phoneticPr fontId="3" type="noConversion"/>
  </si>
  <si>
    <t>S</t>
    <phoneticPr fontId="3" type="noConversion"/>
  </si>
  <si>
    <t>TNE-KSP</t>
    <phoneticPr fontId="3" type="noConversion"/>
  </si>
  <si>
    <t>T_016098</t>
    <phoneticPr fontId="3" type="noConversion"/>
  </si>
  <si>
    <t>1. [T_016098] 노출 중 limit error 발생 및 TCS 연결 끊어짐. : 망원경 Stow 하여 해결. : 이후 해당 라인(eve_tmt의 6번)은 skip 됨.</t>
    <phoneticPr fontId="3" type="noConversion"/>
  </si>
  <si>
    <t xml:space="preserve">20s/18k 30s/17k 40s/14k </t>
    <phoneticPr fontId="3" type="noConversion"/>
  </si>
  <si>
    <t>20s/22k 30s/23k 40s/23k</t>
    <phoneticPr fontId="3" type="noConversion"/>
  </si>
  <si>
    <t>E</t>
    <phoneticPr fontId="3" type="noConversion"/>
  </si>
  <si>
    <t>M_01682-01683:K</t>
    <phoneticPr fontId="3" type="noConversion"/>
  </si>
  <si>
    <t>M_016185-016187:K</t>
    <phoneticPr fontId="3" type="noConversion"/>
  </si>
  <si>
    <t>2. [UT 06:14-06:20] Tracking error 발생하여 재시작 : 돔 위치 잘못 잡아와 stow 하여 해결.</t>
    <phoneticPr fontId="3" type="noConversion"/>
  </si>
  <si>
    <t xml:space="preserve">50s/7k 40s/9k 30s/11k </t>
    <phoneticPr fontId="3" type="noConversion"/>
  </si>
  <si>
    <t>50s/20k 40s/24k 30s/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</si>
</sst>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0" zoomScale="145" zoomScaleNormal="145" workbookViewId="0">
      <selection activeCell="C32" sqref="C32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45768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99.126637554585145</v>
      </c>
      <c r="M3" s="126"/>
      <c r="N3" s="65" t="s">
        <v>3</v>
      </c>
      <c r="O3" s="126">
        <f>(P31-P33)/P31*100</f>
        <v>99.126637554585145</v>
      </c>
      <c r="P3" s="126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0.95833333333333337</v>
      </c>
      <c r="D9" s="8">
        <v>1.9</v>
      </c>
      <c r="E9" s="8">
        <v>14.6</v>
      </c>
      <c r="F9" s="8">
        <v>15</v>
      </c>
      <c r="G9" s="35" t="s">
        <v>189</v>
      </c>
      <c r="H9" s="8">
        <v>0.4</v>
      </c>
      <c r="I9" s="35">
        <v>42.6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0.18194444444444444</v>
      </c>
      <c r="D10" s="8">
        <v>2.1</v>
      </c>
      <c r="E10" s="8">
        <v>14.1</v>
      </c>
      <c r="F10" s="8">
        <v>23</v>
      </c>
      <c r="G10" s="115" t="s">
        <v>183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I17</f>
        <v>0.43541666666666662</v>
      </c>
      <c r="D11" s="14">
        <v>1.6</v>
      </c>
      <c r="E11" s="14">
        <v>12.3</v>
      </c>
      <c r="F11" s="14">
        <v>22</v>
      </c>
      <c r="G11" s="115" t="s">
        <v>183</v>
      </c>
      <c r="H11" s="14">
        <v>0.5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23.477083333333333</v>
      </c>
      <c r="D12" s="18">
        <f>AVERAGE(D9:D11)</f>
        <v>1.8666666666666665</v>
      </c>
      <c r="E12" s="18">
        <f>AVERAGE(E9:E11)</f>
        <v>13.666666666666666</v>
      </c>
      <c r="F12" s="19">
        <f>AVERAGE(F9:F11)</f>
        <v>20</v>
      </c>
      <c r="G12" s="20"/>
      <c r="H12" s="21">
        <f>AVERAGE(H9:H11)</f>
        <v>0.6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184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0.9375</v>
      </c>
      <c r="D17" s="27">
        <v>0.94027777777777777</v>
      </c>
      <c r="E17" s="27">
        <v>0.95833333333333337</v>
      </c>
      <c r="F17" s="27">
        <v>0.98055555555555562</v>
      </c>
      <c r="G17" s="27">
        <v>0.1277777777777778</v>
      </c>
      <c r="H17" s="27">
        <v>0.16041666666666668</v>
      </c>
      <c r="I17" s="27">
        <v>0.43541666666666662</v>
      </c>
      <c r="J17" s="27"/>
      <c r="K17" s="27"/>
      <c r="L17" s="27"/>
      <c r="M17" s="27"/>
      <c r="N17" s="27"/>
      <c r="O17" s="27"/>
      <c r="P17" s="27">
        <v>0.44861111111111113</v>
      </c>
    </row>
    <row r="18" spans="2:16" ht="14.1" customHeight="1" x14ac:dyDescent="0.25">
      <c r="B18" s="34" t="s">
        <v>43</v>
      </c>
      <c r="C18" s="26">
        <v>16080</v>
      </c>
      <c r="D18" s="26">
        <v>16081</v>
      </c>
      <c r="E18" s="26">
        <v>16092</v>
      </c>
      <c r="F18" s="26">
        <v>16104</v>
      </c>
      <c r="G18" s="26">
        <v>16199</v>
      </c>
      <c r="H18" s="26">
        <v>16217</v>
      </c>
      <c r="I18" s="26">
        <v>16397</v>
      </c>
      <c r="J18" s="26"/>
      <c r="K18" s="26"/>
      <c r="L18" s="26"/>
      <c r="M18" s="26"/>
      <c r="N18" s="26"/>
      <c r="O18" s="26"/>
      <c r="P18" s="26">
        <v>16408</v>
      </c>
    </row>
    <row r="19" spans="2:16" ht="14.1" customHeight="1" thickBot="1" x14ac:dyDescent="0.3">
      <c r="B19" s="13" t="s">
        <v>44</v>
      </c>
      <c r="C19" s="28"/>
      <c r="D19" s="26">
        <v>16091</v>
      </c>
      <c r="E19" s="26">
        <v>16103</v>
      </c>
      <c r="F19" s="29">
        <v>16198</v>
      </c>
      <c r="G19" s="29">
        <v>16216</v>
      </c>
      <c r="H19" s="29">
        <v>16396</v>
      </c>
      <c r="I19" s="26">
        <v>16407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95</v>
      </c>
      <c r="G20" s="32">
        <f t="shared" si="0"/>
        <v>18</v>
      </c>
      <c r="H20" s="32">
        <f t="shared" si="0"/>
        <v>180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25">
      <c r="B24" s="132"/>
      <c r="C24" s="35">
        <v>16086</v>
      </c>
      <c r="D24" s="35">
        <v>16088</v>
      </c>
      <c r="E24" s="113" t="s">
        <v>176</v>
      </c>
      <c r="F24" s="131" t="s">
        <v>187</v>
      </c>
      <c r="G24" s="131"/>
      <c r="H24" s="131"/>
      <c r="I24" s="131"/>
      <c r="J24" s="113">
        <v>16397</v>
      </c>
      <c r="K24" s="113">
        <v>16399</v>
      </c>
      <c r="L24" s="113" t="s">
        <v>177</v>
      </c>
      <c r="M24" s="131" t="s">
        <v>193</v>
      </c>
      <c r="N24" s="131"/>
      <c r="O24" s="131"/>
      <c r="P24" s="131"/>
    </row>
    <row r="25" spans="2:16" ht="13.5" customHeight="1" x14ac:dyDescent="0.2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25">
      <c r="B26" s="132"/>
      <c r="C26" s="35">
        <v>16089</v>
      </c>
      <c r="D26" s="35">
        <v>16091</v>
      </c>
      <c r="E26" s="113" t="s">
        <v>175</v>
      </c>
      <c r="F26" s="131" t="s">
        <v>188</v>
      </c>
      <c r="G26" s="131"/>
      <c r="H26" s="131"/>
      <c r="I26" s="131"/>
      <c r="J26" s="113">
        <v>16400</v>
      </c>
      <c r="K26" s="113">
        <v>16402</v>
      </c>
      <c r="L26" s="113" t="s">
        <v>174</v>
      </c>
      <c r="M26" s="131" t="s">
        <v>194</v>
      </c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0.26041666666666669</v>
      </c>
      <c r="D30" s="42">
        <v>0.1423611111111111</v>
      </c>
      <c r="E30" s="42"/>
      <c r="F30" s="42"/>
      <c r="G30" s="42"/>
      <c r="H30" s="42"/>
      <c r="I30" s="42"/>
      <c r="J30" s="42"/>
      <c r="K30" s="43"/>
      <c r="L30" s="42">
        <v>2.0833333333333332E-2</v>
      </c>
      <c r="M30" s="42"/>
      <c r="N30" s="42"/>
      <c r="O30" s="44"/>
      <c r="P30" s="45">
        <f>SUM(C30:J30,L30:N30)</f>
        <v>0.4236111111111111</v>
      </c>
    </row>
    <row r="31" spans="2:16" ht="14.1" customHeight="1" x14ac:dyDescent="0.25">
      <c r="B31" s="36" t="s">
        <v>164</v>
      </c>
      <c r="C31" s="46">
        <v>0.27499999999999997</v>
      </c>
      <c r="D31" s="7">
        <v>0.17986111111111111</v>
      </c>
      <c r="E31" s="7"/>
      <c r="F31" s="7"/>
      <c r="G31" s="7"/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0.47708333333333325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4.1666666666666666E-3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4.1666666666666666E-3</v>
      </c>
    </row>
    <row r="34" spans="2:16" ht="14.1" customHeight="1" x14ac:dyDescent="0.25">
      <c r="B34" s="106" t="s">
        <v>165</v>
      </c>
      <c r="C34" s="108">
        <f>C31-C32-C33</f>
        <v>0.27083333333333331</v>
      </c>
      <c r="D34" s="108">
        <f t="shared" ref="D34:N34" si="1">D31-D32-D33</f>
        <v>0.17986111111111111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2.2222222222222223E-2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0.4729166666666666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3" t="s">
        <v>185</v>
      </c>
      <c r="D36" s="143"/>
      <c r="E36" s="143" t="s">
        <v>190</v>
      </c>
      <c r="F36" s="143"/>
      <c r="G36" s="143" t="s">
        <v>191</v>
      </c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9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9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9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60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186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 t="s">
        <v>192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7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4"/>
      <c r="C52" s="175"/>
      <c r="D52" s="155"/>
      <c r="E52" s="155"/>
      <c r="F52" s="155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4" t="s">
        <v>166</v>
      </c>
      <c r="C53" s="135"/>
      <c r="D53" s="111">
        <v>2.2599999999999998</v>
      </c>
      <c r="E53" s="111">
        <v>2.99</v>
      </c>
      <c r="F53" s="111">
        <v>1.8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178</v>
      </c>
      <c r="C54" s="138"/>
      <c r="D54" s="138"/>
      <c r="E54" s="138"/>
      <c r="F54" s="111">
        <v>89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-163.19999999999999</v>
      </c>
      <c r="D72" s="59">
        <v>-164.4</v>
      </c>
      <c r="E72" s="99" t="s">
        <v>117</v>
      </c>
      <c r="F72" s="59">
        <v>18.7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-166.6</v>
      </c>
      <c r="D73" s="59">
        <v>-169.7</v>
      </c>
      <c r="E73" s="101" t="s">
        <v>121</v>
      </c>
      <c r="F73" s="60">
        <v>22.1</v>
      </c>
      <c r="G73" s="60">
        <v>21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-190.6</v>
      </c>
      <c r="D74" s="59">
        <v>-195.9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-110</v>
      </c>
      <c r="D75" s="59">
        <v>-113.5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26.9</v>
      </c>
      <c r="D76" s="59">
        <v>26.2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22.6</v>
      </c>
      <c r="D77" s="59">
        <v>22.4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20.7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19.2</v>
      </c>
      <c r="D79" s="59">
        <v>19.100000000000001</v>
      </c>
      <c r="E79" s="99" t="s">
        <v>151</v>
      </c>
      <c r="F79" s="59">
        <v>15.4</v>
      </c>
      <c r="G79" s="59">
        <v>13.6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8.3800000000000004E-5</v>
      </c>
      <c r="D80" s="63">
        <v>8.3399999999999994E-5</v>
      </c>
      <c r="E80" s="101" t="s">
        <v>156</v>
      </c>
      <c r="F80" s="60">
        <v>21</v>
      </c>
      <c r="G80" s="60">
        <v>24.9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2025-06-18T12:18:02Z</dcterms:modified>
</cp:coreProperties>
</file>