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C062EF9B-3AA3-4435-8AFF-AB90994653E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<sst xmlns="http://schemas.openxmlformats.org/spreadsheetml/2006/main" count="213" uniqueCount="197">
  <si>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</si>
  <si>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</si>
  <si>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</si>
  <si>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</si>
  <si>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</si>
  <si>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</si>
  <si>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</si>
  <si>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</si>
  <si>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</si>
  <si>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</si>
  <si>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</si>
  <si>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</si>
  <si>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</si>
  <si>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</si>
  <si>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</si>
  <si>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</si>
  <si>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</si>
  <si>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</si>
  <si>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</si>
  <si>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</si>
  <si>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</si>
  <si>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</si>
  <si>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</si>
  <si>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</si>
  <si>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</si>
  <si>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</si>
  <si>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</si>
  <si>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</si>
  <si>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</si>
  <si>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</si>
  <si>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</si>
  <si>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</si>
  <si>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</si>
  <si>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</si>
  <si>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</si>
  <si>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</si>
  <si>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</si>
  <si>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</si>
  <si>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</si>
  <si>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</si>
  <si>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</si>
  <si>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</si>
  <si>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</si>
  <si>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</si>
  <si>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</si>
  <si>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</si>
  <si>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</si>
  <si>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</si>
  <si>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</si>
  <si>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</si>
  <si>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</si>
  <si>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</si>
  <si>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</si>
  <si>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</si>
  <si>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</si>
  <si>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</si>
  <si>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</si>
  <si>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</si>
  <si>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</si>
  <si>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</si>
  <si>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</si>
  <si>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</si>
  <si>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</si>
  <si>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</si>
  <si>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</si>
  <si>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</si>
  <si>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</si>
  <si>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</si>
  <si>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</si>
  <si>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</si>
  <si>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</si>
  <si>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</si>
  <si>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</si>
  <si>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</si>
  <si>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</si>
  <si>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</si>
  <si>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</si>
  <si>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</si>
  <si>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</si>
  <si>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</si>
  <si>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</si>
  <si>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</si>
  <si>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</si>
  <si>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</si>
  <si>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</si>
  <si>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</si>
  <si>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</si>
  <si>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</si>
  <si>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</si>
  <si>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</si>
  <si>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</si>
  <si>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</si>
  <si>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</si>
  <si>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</si>
  <si>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</si>
  <si>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</si>
  <si>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</si>
  <si>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</si>
  <si>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</si>
  <si>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</si>
  <si>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</si>
  <si>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</si>
  <si>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</si>
  <si>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</si>
  <si>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</si>
  <si>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</si>
  <si>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</si>
  <si>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</si>
  <si>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</si>
  <si>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</si>
  <si>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</si>
  <si>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</si>
  <si>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</si>
  <si>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</si>
  <si>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</si>
  <si>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</si>
  <si>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</si>
  <si>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</si>
  <si>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</si>
  <si>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</si>
  <si>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</si>
  <si>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</si>
  <si>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</si>
  <si>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</si>
  <si>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</si>
  <si>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</si>
  <si>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</si>
  <si>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</si>
  <si>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</si>
  <si>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</si>
  <si>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</si>
  <si>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</si>
  <si>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</si>
  <si>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</si>
  <si>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</si>
  <si>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</si>
  <si>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</si>
  <si>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</si>
  <si>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</si>
  <si>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</si>
  <si>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</si>
  <si>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</si>
  <si>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</si>
  <si>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</si>
  <si>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</si>
  <si>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</si>
  <si>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</si>
  <si>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</si>
  <si>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</si>
  <si>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</si>
  <si>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</si>
  <si>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</si>
  <si>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</si>
  <si>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</si>
  <si>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</si>
  <si>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</si>
  <si>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</si>
  <si>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</si>
  <si>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</si>
  <si>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</si>
  <si>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</si>
  <si>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</si>
  <si>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</si>
  <si>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</si>
  <si>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</si>
  <si>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</si>
  <si>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</si>
  <si>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</si>
  <si>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</si>
  <si>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</si>
  <si>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</si>
  <si>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</si>
  <si>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</si>
  <si>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</si>
  <si>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</si>
  <si>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</si>
  <si>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</si>
  <si>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</si>
  <si>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</si>
  <si>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</si>
  <si>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</si>
  <si>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</si>
  <si>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</si>
  <si>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</si>
  <si>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N</t>
    <phoneticPr fontId="3" type="noConversion"/>
  </si>
  <si>
    <t>S</t>
    <phoneticPr fontId="3" type="noConversion"/>
  </si>
  <si>
    <t>M_014513:K</t>
    <phoneticPr fontId="3" type="noConversion"/>
  </si>
  <si>
    <t xml:space="preserve">1. [M_014513:K] 12번 영상 촬영 후 ICS 멈춤 현상 발생하여 재시작, 13번 영상 촬영시 IC.K에서 No Route 에러 발생 : 재시작하여 해결. </t>
    <phoneticPr fontId="3" type="noConversion"/>
  </si>
  <si>
    <t>2. [M_01425-01431:K] [UT 23:13-23:44] IC.K Crash 발생 후 상호작용 안됨. : SUPERMICRO 로 reset후 ICS 및 각 칩에 대하여 여러 번 재시작하여 해결</t>
    <phoneticPr fontId="3" type="noConversion"/>
  </si>
  <si>
    <t xml:space="preserve">       : 32번 영상 촬영 시 노출 시작 후 영상 불러올때까지 스크립트를 멈춘 이후 해결된 것으로 보이나 추후 유의해서 살펴봐야할 듯 합니다.</t>
    <phoneticPr fontId="3" type="noConversion"/>
  </si>
  <si>
    <t xml:space="preserve">3. [M_01446-01447:K][UT 00:28-00:45] IC.K에서 No Route 에러 발생 : 새시작 후 관측하였으나 톻신시간이 길어져 영상 생성 안됨. </t>
    <phoneticPr fontId="3" type="noConversion"/>
  </si>
  <si>
    <t xml:space="preserve">4. [UT 00:47-00:53] 기존 IC.K로 교체 후 관측 진행. </t>
    <phoneticPr fontId="3" type="noConversion"/>
  </si>
  <si>
    <t xml:space="preserve">5. [UT 10:10-10:17] RA slip 및 DEC Oscillation 발생 : Stow 후 Tmux, EIB, MOTOR 순으로 재시작 </t>
    <phoneticPr fontId="3" type="noConversion"/>
  </si>
  <si>
    <t xml:space="preserve">      : EIB 재시작 후 DEC AKD 에러 번호 :F1, F2, F5 번갈아 출력</t>
    <phoneticPr fontId="3" type="noConversion"/>
  </si>
  <si>
    <t>M_014525-014531:K</t>
    <phoneticPr fontId="3" type="noConversion"/>
  </si>
  <si>
    <t>M_014546-014549:K</t>
    <phoneticPr fontId="3" type="noConversion"/>
  </si>
  <si>
    <t>M_014818:K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</si>
</sst>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G36" sqref="G36:H36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45763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90.78947368421052</v>
      </c>
      <c r="M3" s="126"/>
      <c r="N3" s="65" t="s">
        <v>3</v>
      </c>
      <c r="O3" s="126">
        <f>(P31-P33)/P31*100</f>
        <v>90.78947368421052</v>
      </c>
      <c r="P3" s="126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0.9590277777777777</v>
      </c>
      <c r="D9" s="8">
        <v>1.4</v>
      </c>
      <c r="E9" s="8">
        <v>13.6</v>
      </c>
      <c r="F9" s="8">
        <v>29</v>
      </c>
      <c r="G9" s="35" t="s">
        <v>185</v>
      </c>
      <c r="H9" s="8">
        <v>0.8</v>
      </c>
      <c r="I9" s="35">
        <v>89.6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0.17361111111111113</v>
      </c>
      <c r="D10" s="8">
        <v>1</v>
      </c>
      <c r="E10" s="8">
        <v>13.7</v>
      </c>
      <c r="F10" s="8">
        <v>29</v>
      </c>
      <c r="G10" s="115" t="s">
        <v>184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0.43402777777777773</v>
      </c>
      <c r="D11" s="14">
        <v>0.8</v>
      </c>
      <c r="E11" s="14">
        <v>14.2</v>
      </c>
      <c r="F11" s="14">
        <v>23</v>
      </c>
      <c r="G11" s="115" t="s">
        <v>184</v>
      </c>
      <c r="H11" s="14">
        <v>2.6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23.475000000000001</v>
      </c>
      <c r="D12" s="18">
        <f>AVERAGE(D9:D11)</f>
        <v>1.0666666666666667</v>
      </c>
      <c r="E12" s="18">
        <f>AVERAGE(E9:E11)</f>
        <v>13.833333333333334</v>
      </c>
      <c r="F12" s="19">
        <f>AVERAGE(F9:F11)</f>
        <v>27</v>
      </c>
      <c r="G12" s="20"/>
      <c r="H12" s="21">
        <f>AVERAGE(H9:H11)</f>
        <v>1.3666666666666665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181</v>
      </c>
      <c r="H16" s="26" t="s">
        <v>179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0.94652777777777775</v>
      </c>
      <c r="D17" s="27">
        <v>0.9506944444444444</v>
      </c>
      <c r="E17" s="27">
        <v>0.9590277777777777</v>
      </c>
      <c r="F17" s="27">
        <v>0.99236111111111114</v>
      </c>
      <c r="G17" s="27">
        <v>0.1763888888888889</v>
      </c>
      <c r="H17" s="27">
        <v>0.43402777777777773</v>
      </c>
      <c r="I17" s="27"/>
      <c r="J17" s="27"/>
      <c r="K17" s="27"/>
      <c r="L17" s="27"/>
      <c r="M17" s="27"/>
      <c r="N17" s="27"/>
      <c r="O17" s="27"/>
      <c r="P17" s="27">
        <v>0.4381944444444445</v>
      </c>
    </row>
    <row r="18" spans="2:16" ht="14.1" customHeight="1" x14ac:dyDescent="0.25">
      <c r="B18" s="34" t="s">
        <v>43</v>
      </c>
      <c r="C18" s="26">
        <v>14512</v>
      </c>
      <c r="D18" s="26">
        <v>14515</v>
      </c>
      <c r="E18" s="26">
        <v>14520</v>
      </c>
      <c r="F18" s="26">
        <v>14534</v>
      </c>
      <c r="G18" s="26">
        <v>14610</v>
      </c>
      <c r="H18" s="26">
        <v>14782</v>
      </c>
      <c r="I18" s="26"/>
      <c r="J18" s="26"/>
      <c r="K18" s="26"/>
      <c r="L18" s="26"/>
      <c r="M18" s="26"/>
      <c r="N18" s="26"/>
      <c r="O18" s="26"/>
      <c r="P18" s="26">
        <v>14787</v>
      </c>
    </row>
    <row r="19" spans="2:16" ht="14.1" customHeight="1" thickBot="1" x14ac:dyDescent="0.3">
      <c r="B19" s="13" t="s">
        <v>44</v>
      </c>
      <c r="C19" s="28"/>
      <c r="D19" s="26">
        <v>14519</v>
      </c>
      <c r="E19" s="26">
        <v>14533</v>
      </c>
      <c r="F19" s="29">
        <v>14609</v>
      </c>
      <c r="G19" s="29">
        <v>14781</v>
      </c>
      <c r="H19" s="29">
        <v>14786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76</v>
      </c>
      <c r="G20" s="32">
        <f t="shared" si="0"/>
        <v>172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2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0.24444444444444446</v>
      </c>
      <c r="D30" s="42"/>
      <c r="E30" s="42"/>
      <c r="F30" s="42"/>
      <c r="G30" s="42">
        <v>0.17430555555555557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0.41875000000000007</v>
      </c>
    </row>
    <row r="31" spans="2:16" ht="14.1" customHeight="1" x14ac:dyDescent="0.25">
      <c r="B31" s="36" t="s">
        <v>164</v>
      </c>
      <c r="C31" s="46">
        <v>0.25763888888888892</v>
      </c>
      <c r="D31" s="7"/>
      <c r="E31" s="7"/>
      <c r="F31" s="7"/>
      <c r="G31" s="7">
        <v>0.18402777777777779</v>
      </c>
      <c r="H31" s="7"/>
      <c r="I31" s="7"/>
      <c r="J31" s="7"/>
      <c r="K31" s="7">
        <v>3.3333333333333333E-2</v>
      </c>
      <c r="L31" s="7"/>
      <c r="M31" s="7"/>
      <c r="N31" s="7"/>
      <c r="O31" s="47"/>
      <c r="P31" s="45">
        <f>SUM(C31:N31)</f>
        <v>0.47500000000000003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4.8611111111111112E-3</v>
      </c>
      <c r="D33" s="52"/>
      <c r="E33" s="52"/>
      <c r="F33" s="52"/>
      <c r="G33" s="52">
        <v>1.7361111111111112E-2</v>
      </c>
      <c r="H33" s="52"/>
      <c r="I33" s="52"/>
      <c r="J33" s="52"/>
      <c r="K33" s="52">
        <v>2.1527777777777781E-2</v>
      </c>
      <c r="L33" s="52"/>
      <c r="M33" s="52"/>
      <c r="N33" s="52"/>
      <c r="O33" s="53"/>
      <c r="P33" s="54">
        <f>SUM(C33:N33)</f>
        <v>4.3750000000000004E-2</v>
      </c>
    </row>
    <row r="34" spans="2:16" ht="14.1" customHeight="1" x14ac:dyDescent="0.25">
      <c r="B34" s="106" t="s">
        <v>165</v>
      </c>
      <c r="C34" s="108">
        <f>C31-C32-C33</f>
        <v>0.25277777777777782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0.16666666666666669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1.1805555555555552E-2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0.43125000000000002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186</v>
      </c>
      <c r="D36" s="143"/>
      <c r="E36" s="143" t="s">
        <v>194</v>
      </c>
      <c r="F36" s="143"/>
      <c r="G36" s="143" t="s">
        <v>195</v>
      </c>
      <c r="H36" s="143"/>
      <c r="I36" s="143" t="s">
        <v>196</v>
      </c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187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188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 t="s">
        <v>189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 t="s">
        <v>190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 t="s">
        <v>191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 t="s">
        <v>192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 t="s">
        <v>193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/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282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-163.80000000000001</v>
      </c>
      <c r="D72" s="59">
        <v>-164.2</v>
      </c>
      <c r="E72" s="99" t="s">
        <v>117</v>
      </c>
      <c r="F72" s="59">
        <v>18.600000000000001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-168.9</v>
      </c>
      <c r="D73" s="59">
        <v>-169.5</v>
      </c>
      <c r="E73" s="101" t="s">
        <v>121</v>
      </c>
      <c r="F73" s="60">
        <v>25.8</v>
      </c>
      <c r="G73" s="60">
        <v>25.7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-196.6</v>
      </c>
      <c r="D74" s="59">
        <v>-194.3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-111.6</v>
      </c>
      <c r="D75" s="59">
        <v>-113.3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27.1</v>
      </c>
      <c r="D76" s="59">
        <v>26.87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</v>
      </c>
      <c r="D77" s="59">
        <v>22.6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21.1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19.5</v>
      </c>
      <c r="D79" s="59">
        <v>19.2</v>
      </c>
      <c r="E79" s="99" t="s">
        <v>151</v>
      </c>
      <c r="F79" s="59">
        <v>14.6</v>
      </c>
      <c r="G79" s="59">
        <v>14.2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8.3499999999999997E-5</v>
      </c>
      <c r="D80" s="63">
        <v>8.6000000000000003E-5</v>
      </c>
      <c r="E80" s="101" t="s">
        <v>156</v>
      </c>
      <c r="F80" s="60">
        <v>33.799999999999997</v>
      </c>
      <c r="G80" s="60">
        <v>26.9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2025-06-18T12:35:18Z</dcterms:modified>
</cp:coreProperties>
</file>