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A361E0A7-F887-4090-AB9D-D41F916F1948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<sst xmlns="http://schemas.openxmlformats.org/spreadsheetml/2006/main" count="208" uniqueCount="191">
  <si>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</si>
  <si>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</si>
  <si>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</si>
  <si>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</si>
  <si>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</si>
  <si>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</si>
  <si>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</si>
  <si>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</si>
  <si>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</si>
  <si>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</si>
  <si>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</si>
  <si>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</si>
  <si>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</si>
  <si>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</si>
  <si>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</si>
  <si>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</si>
  <si>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</si>
  <si>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</si>
  <si>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</si>
  <si>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</si>
  <si>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</si>
  <si>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</si>
  <si>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</si>
  <si>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</si>
  <si>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</si>
  <si>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</si>
  <si>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</si>
  <si>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</si>
  <si>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</si>
  <si>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</si>
  <si>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</si>
  <si>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</si>
  <si>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</si>
  <si>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</si>
  <si>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</si>
  <si>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</si>
  <si>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</si>
  <si>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</si>
  <si>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</si>
  <si>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</si>
  <si>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</si>
  <si>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</si>
  <si>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</si>
  <si>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</si>
  <si>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</si>
  <si>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</si>
  <si>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</si>
  <si>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</si>
  <si>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</si>
  <si>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</si>
  <si>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</si>
  <si>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</si>
  <si>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</si>
  <si>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</si>
  <si>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</si>
  <si>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</si>
  <si>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</si>
  <si>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</si>
  <si>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</si>
  <si>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</si>
  <si>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</si>
  <si>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</si>
  <si>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</si>
  <si>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</si>
  <si>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</si>
  <si>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</si>
  <si>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</si>
  <si>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</si>
  <si>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</si>
  <si>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</si>
  <si>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</si>
  <si>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</si>
  <si>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</si>
  <si>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</si>
  <si>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</si>
  <si>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</si>
  <si>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</si>
  <si>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</si>
  <si>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</si>
  <si>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</si>
  <si>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</si>
  <si>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</si>
  <si>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</si>
  <si>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</si>
  <si>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</si>
  <si>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</si>
  <si>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</si>
  <si>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</si>
  <si>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</si>
  <si>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</si>
  <si>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</si>
  <si>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</si>
  <si>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</si>
  <si>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</si>
  <si>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</si>
  <si>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</si>
  <si>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</si>
  <si>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</si>
  <si>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</si>
  <si>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</si>
  <si>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</si>
  <si>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</si>
  <si>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</si>
  <si>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</si>
  <si>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</si>
  <si>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</si>
  <si>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</si>
  <si>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</si>
  <si>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</si>
  <si>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</si>
  <si>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</si>
  <si>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</si>
  <si>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</si>
  <si>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</si>
  <si>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</si>
  <si>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</si>
  <si>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</si>
  <si>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</si>
  <si>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</si>
  <si>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</si>
  <si>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</si>
  <si>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</si>
  <si>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</si>
  <si>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</si>
  <si>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</si>
  <si>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</si>
  <si>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</si>
  <si>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</si>
  <si>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</si>
  <si>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</si>
  <si>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</si>
  <si>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</si>
  <si>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</si>
  <si>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</si>
  <si>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</si>
  <si>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</si>
  <si>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</si>
  <si>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</si>
  <si>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</si>
  <si>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</si>
  <si>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</si>
  <si>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</si>
  <si>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</si>
  <si>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</si>
  <si>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</si>
  <si>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</si>
  <si>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</si>
  <si>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</si>
  <si>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</si>
  <si>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</si>
  <si>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</si>
  <si>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</si>
  <si>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</si>
  <si>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</si>
  <si>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</si>
  <si>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</si>
  <si>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</si>
  <si>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</si>
  <si>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</si>
  <si>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</si>
  <si>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</si>
  <si>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</si>
  <si>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</si>
  <si>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</si>
  <si>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</si>
  <si>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</si>
  <si>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</si>
  <si>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</si>
  <si>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</si>
  <si>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</si>
  <si>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</si>
  <si>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</si>
  <si>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</si>
  <si>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</si>
  <si>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</si>
  <si>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</si>
  <si>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</si>
  <si>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</si>
  <si>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</si>
  <si>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</si>
  <si>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</si>
  <si>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</si>
  <si>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</si>
  <si>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</si>
  <si>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</si>
  <si>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20s/19k 40s/24k 50s/19k</t>
    <phoneticPr fontId="3" type="noConversion"/>
  </si>
  <si>
    <t>30s/36k 40s/36k 50s/33k</t>
    <phoneticPr fontId="3" type="noConversion"/>
  </si>
  <si>
    <t>1. [UT 04:50-04:55] RA Slip 발생하여 관측 멈춤 : 망원경 Stow하여 해결</t>
    <phoneticPr fontId="3" type="noConversion"/>
  </si>
  <si>
    <t>2. [UT 05:18-05:22] RA Slip 발생하여 관측 멈춤 : 망원경 Stow후 TCS, EIB, MOTOR 순으로 재시작하여 해결 : 별도의 에러코드는 없었음.</t>
    <phoneticPr fontId="3" type="noConversion"/>
  </si>
  <si>
    <t xml:space="preserve">50s/22k 40s/24k </t>
    <phoneticPr fontId="3" type="noConversion"/>
  </si>
  <si>
    <t>50s/24k 40s/29k 30s/34k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</si>
</sst>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45761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98.668639053254452</v>
      </c>
      <c r="M3" s="168"/>
      <c r="N3" s="65" t="s">
        <v>3</v>
      </c>
      <c r="O3" s="168">
        <f>(P31-P33)/P31*100</f>
        <v>98.668639053254452</v>
      </c>
      <c r="P3" s="168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0.96319444444444446</v>
      </c>
      <c r="D9" s="8">
        <v>1.1000000000000001</v>
      </c>
      <c r="E9" s="8">
        <v>14.4</v>
      </c>
      <c r="F9" s="8">
        <v>34</v>
      </c>
      <c r="G9" s="35" t="s">
        <v>179</v>
      </c>
      <c r="H9" s="8">
        <v>2.4</v>
      </c>
      <c r="I9" s="35">
        <v>98.7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0.17500000000000002</v>
      </c>
      <c r="D10" s="8">
        <v>1.3</v>
      </c>
      <c r="E10" s="8">
        <v>12.4</v>
      </c>
      <c r="F10" s="8">
        <v>42</v>
      </c>
      <c r="G10" s="115" t="s">
        <v>179</v>
      </c>
      <c r="H10" s="8">
        <v>4.5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0.43263888888888885</v>
      </c>
      <c r="D11" s="14">
        <v>1.2</v>
      </c>
      <c r="E11" s="14">
        <v>11.5</v>
      </c>
      <c r="F11" s="14">
        <v>37</v>
      </c>
      <c r="G11" s="115" t="s">
        <v>179</v>
      </c>
      <c r="H11" s="14">
        <v>5.2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23.469444444444445</v>
      </c>
      <c r="D12" s="18">
        <f>AVERAGE(D9:D11)</f>
        <v>1.2000000000000002</v>
      </c>
      <c r="E12" s="18">
        <f>AVERAGE(E9:E11)</f>
        <v>12.766666666666666</v>
      </c>
      <c r="F12" s="19">
        <f>AVERAGE(F9:F11)</f>
        <v>37.666666666666664</v>
      </c>
      <c r="G12" s="20"/>
      <c r="H12" s="21">
        <f>AVERAGE(H9:H11)</f>
        <v>4.0333333333333341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182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0.9243055555555556</v>
      </c>
      <c r="D17" s="27">
        <v>0.92569444444444438</v>
      </c>
      <c r="E17" s="27">
        <v>0.96319444444444446</v>
      </c>
      <c r="F17" s="27">
        <v>0.98472222222222217</v>
      </c>
      <c r="G17" s="27">
        <v>0.17847222222222223</v>
      </c>
      <c r="H17" s="27">
        <v>0.43263888888888885</v>
      </c>
      <c r="I17" s="27"/>
      <c r="J17" s="27"/>
      <c r="K17" s="27"/>
      <c r="L17" s="27"/>
      <c r="M17" s="27"/>
      <c r="N17" s="27"/>
      <c r="O17" s="27"/>
      <c r="P17" s="27">
        <v>0.44513888888888892</v>
      </c>
    </row>
    <row r="18" spans="2:16" ht="14.1" customHeight="1" x14ac:dyDescent="0.25">
      <c r="B18" s="34" t="s">
        <v>43</v>
      </c>
      <c r="C18" s="26">
        <v>13909</v>
      </c>
      <c r="D18" s="26">
        <v>13910</v>
      </c>
      <c r="E18" s="26">
        <v>13921</v>
      </c>
      <c r="F18" s="26">
        <v>13933</v>
      </c>
      <c r="G18" s="26">
        <v>14015</v>
      </c>
      <c r="H18" s="26">
        <v>14185</v>
      </c>
      <c r="I18" s="26"/>
      <c r="J18" s="26"/>
      <c r="K18" s="26"/>
      <c r="L18" s="26"/>
      <c r="M18" s="26"/>
      <c r="N18" s="26"/>
      <c r="O18" s="26"/>
      <c r="P18" s="26">
        <v>14195</v>
      </c>
    </row>
    <row r="19" spans="2:16" ht="14.1" customHeight="1" thickBot="1" x14ac:dyDescent="0.3">
      <c r="B19" s="13" t="s">
        <v>44</v>
      </c>
      <c r="C19" s="28"/>
      <c r="D19" s="26">
        <v>13920</v>
      </c>
      <c r="E19" s="26">
        <v>13932</v>
      </c>
      <c r="F19" s="29">
        <v>14014</v>
      </c>
      <c r="G19" s="29">
        <v>14184</v>
      </c>
      <c r="H19" s="29">
        <v>14194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82</v>
      </c>
      <c r="G20" s="32">
        <f t="shared" si="0"/>
        <v>170</v>
      </c>
      <c r="H20" s="32">
        <f t="shared" si="0"/>
        <v>10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>
        <v>13915</v>
      </c>
      <c r="D24" s="35">
        <v>13917</v>
      </c>
      <c r="E24" s="113" t="s">
        <v>176</v>
      </c>
      <c r="F24" s="162" t="s">
        <v>185</v>
      </c>
      <c r="G24" s="162"/>
      <c r="H24" s="162"/>
      <c r="I24" s="162"/>
      <c r="J24" s="113">
        <v>14185</v>
      </c>
      <c r="K24" s="113">
        <v>14186</v>
      </c>
      <c r="L24" s="113" t="s">
        <v>177</v>
      </c>
      <c r="M24" s="162" t="s">
        <v>189</v>
      </c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>
        <v>13918</v>
      </c>
      <c r="D26" s="35">
        <v>13920</v>
      </c>
      <c r="E26" s="113" t="s">
        <v>175</v>
      </c>
      <c r="F26" s="162" t="s">
        <v>186</v>
      </c>
      <c r="G26" s="162"/>
      <c r="H26" s="162"/>
      <c r="I26" s="162"/>
      <c r="J26" s="113">
        <v>14187</v>
      </c>
      <c r="K26" s="113">
        <v>14189</v>
      </c>
      <c r="L26" s="113" t="s">
        <v>174</v>
      </c>
      <c r="M26" s="162" t="s">
        <v>190</v>
      </c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0.23819444444444446</v>
      </c>
      <c r="D30" s="42"/>
      <c r="E30" s="42"/>
      <c r="F30" s="42"/>
      <c r="G30" s="42">
        <v>0.17847222222222223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0.41666666666666669</v>
      </c>
    </row>
    <row r="31" spans="2:16" ht="14.1" customHeight="1" x14ac:dyDescent="0.25">
      <c r="B31" s="36" t="s">
        <v>164</v>
      </c>
      <c r="C31" s="46">
        <v>0.25416666666666665</v>
      </c>
      <c r="D31" s="7"/>
      <c r="E31" s="7"/>
      <c r="F31" s="7"/>
      <c r="G31" s="7">
        <v>0.19375000000000001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0.46944444444444439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6.2499999999999995E-3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6.2499999999999995E-3</v>
      </c>
    </row>
    <row r="34" spans="2:16" ht="14.1" customHeight="1" x14ac:dyDescent="0.25">
      <c r="B34" s="106" t="s">
        <v>165</v>
      </c>
      <c r="C34" s="108">
        <f>C31-C32-C33</f>
        <v>0.24791666666666665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0.19375000000000001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0.46319444444444441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63"/>
      <c r="N36" s="164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 t="s">
        <v>187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53" t="s">
        <v>188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56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78" t="s">
        <v>166</v>
      </c>
      <c r="C53" s="179"/>
      <c r="D53" s="111"/>
      <c r="E53" s="111"/>
      <c r="F53" s="111"/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7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00000000000001" customHeight="1" x14ac:dyDescent="0.2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00000000000001" customHeight="1" x14ac:dyDescent="0.2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00000000000001" customHeight="1" x14ac:dyDescent="0.2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00000000000001" customHeight="1" x14ac:dyDescent="0.2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00000000000001" customHeight="1" x14ac:dyDescent="0.2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00000000000001" customHeight="1" x14ac:dyDescent="0.2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-162.5</v>
      </c>
      <c r="D72" s="59">
        <v>-164.6</v>
      </c>
      <c r="E72" s="99" t="s">
        <v>117</v>
      </c>
      <c r="F72" s="59">
        <v>18.3</v>
      </c>
      <c r="G72" s="59">
        <v>18.399999999999999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-163.69999999999999</v>
      </c>
      <c r="D73" s="59">
        <v>-169.4</v>
      </c>
      <c r="E73" s="101" t="s">
        <v>121</v>
      </c>
      <c r="F73" s="60">
        <v>25.3</v>
      </c>
      <c r="G73" s="60">
        <v>26.8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-193.6</v>
      </c>
      <c r="D74" s="59">
        <v>-198.4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-108.2</v>
      </c>
      <c r="D75" s="59">
        <v>-113.8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27.7</v>
      </c>
      <c r="D76" s="59">
        <v>26.5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23.3</v>
      </c>
      <c r="D77" s="59">
        <v>22.7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21.4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19.899999999999999</v>
      </c>
      <c r="D79" s="59">
        <v>19.399999999999999</v>
      </c>
      <c r="E79" s="99" t="s">
        <v>151</v>
      </c>
      <c r="F79" s="59">
        <v>17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8.5500000000000005E-5</v>
      </c>
      <c r="D80" s="63">
        <v>8.8900000000000006E-5</v>
      </c>
      <c r="E80" s="101" t="s">
        <v>156</v>
      </c>
      <c r="F80" s="60">
        <v>27.4</v>
      </c>
      <c r="G80" s="60">
        <v>42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2025-06-18T12:49:22Z</dcterms:modified>
</cp:coreProperties>
</file>