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84A7EEC5-D768-4FBA-985E-B93C6DA643A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<sst xmlns="http://schemas.openxmlformats.org/spreadsheetml/2006/main" count="208" uniqueCount="193">
  <si>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</si>
  <si>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</si>
  <si>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</si>
  <si>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</si>
  <si>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</si>
  <si>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</si>
  <si>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</si>
  <si>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</si>
  <si>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</si>
  <si>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</si>
  <si>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</si>
  <si>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</si>
  <si>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</si>
  <si>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</si>
  <si>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</si>
  <si>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</si>
  <si>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</si>
  <si>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</si>
  <si>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</si>
  <si>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</si>
  <si>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</si>
  <si>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</si>
  <si>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</si>
  <si>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</si>
  <si>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</si>
  <si>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</si>
  <si>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</si>
  <si>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</si>
  <si>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</si>
  <si>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</si>
  <si>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</si>
  <si>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</si>
  <si>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</si>
  <si>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</si>
  <si>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</si>
  <si>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</si>
  <si>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</si>
  <si>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</si>
  <si>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</si>
  <si>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</si>
  <si>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</si>
  <si>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</si>
  <si>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</si>
  <si>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</si>
  <si>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</si>
  <si>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</si>
  <si>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</si>
  <si>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</si>
  <si>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</si>
  <si>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</si>
  <si>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</si>
  <si>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</si>
  <si>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</si>
  <si>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</si>
  <si>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</si>
  <si>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</si>
  <si>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</si>
  <si>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</si>
  <si>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</si>
  <si>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</si>
  <si>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</si>
  <si>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</si>
  <si>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</si>
  <si>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</si>
  <si>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</si>
  <si>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</si>
  <si>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</si>
  <si>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</si>
  <si>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</si>
  <si>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</si>
  <si>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</si>
  <si>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</si>
  <si>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</si>
  <si>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</si>
  <si>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</si>
  <si>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</si>
  <si>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</si>
  <si>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</si>
  <si>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</si>
  <si>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</si>
  <si>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</si>
  <si>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</si>
  <si>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</si>
  <si>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</si>
  <si>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</si>
  <si>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</si>
  <si>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</si>
  <si>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</si>
  <si>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</si>
  <si>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</si>
  <si>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</si>
  <si>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</si>
  <si>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</si>
  <si>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</si>
  <si>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</si>
  <si>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</si>
  <si>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</si>
  <si>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</si>
  <si>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</si>
  <si>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</si>
  <si>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</si>
  <si>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</si>
  <si>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</si>
  <si>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</si>
  <si>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</si>
  <si>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</si>
  <si>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</si>
  <si>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</si>
  <si>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</si>
  <si>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</si>
  <si>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</si>
  <si>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</si>
  <si>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</si>
  <si>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</si>
  <si>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</si>
  <si>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</si>
  <si>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</si>
  <si>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</si>
  <si>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</si>
  <si>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</si>
  <si>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</si>
  <si>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</si>
  <si>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</si>
  <si>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</si>
  <si>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</si>
  <si>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</si>
  <si>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</si>
  <si>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</si>
  <si>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</si>
  <si>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</si>
  <si>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</si>
  <si>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</si>
  <si>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</si>
  <si>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</si>
  <si>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</si>
  <si>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</si>
  <si>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</si>
  <si>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</si>
  <si>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</si>
  <si>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</si>
  <si>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</si>
  <si>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</si>
  <si>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</si>
  <si>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</si>
  <si>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</si>
  <si>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</si>
  <si>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</si>
  <si>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</si>
  <si>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</si>
  <si>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</si>
  <si>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</si>
  <si>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</si>
  <si>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</si>
  <si>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</si>
  <si>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</si>
  <si>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</si>
  <si>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</si>
  <si>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</si>
  <si>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</si>
  <si>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</si>
  <si>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</si>
  <si>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</si>
  <si>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</si>
  <si>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</si>
  <si>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</si>
  <si>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</si>
  <si>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</si>
  <si>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</si>
  <si>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</si>
  <si>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</si>
  <si>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</si>
  <si>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</si>
  <si>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</si>
  <si>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</si>
  <si>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</si>
  <si>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</si>
  <si>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</si>
  <si>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</si>
  <si>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</si>
  <si>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BLG Normal mode(mklist.f) LAST No.</t>
    <phoneticPr fontId="3" type="noConversion"/>
  </si>
  <si>
    <t>1. 월령 40% 이하로 방풍막 해제</t>
    <phoneticPr fontId="3" type="noConversion"/>
  </si>
  <si>
    <t>허정환</t>
    <phoneticPr fontId="3" type="noConversion"/>
  </si>
  <si>
    <t>NW</t>
    <phoneticPr fontId="3" type="noConversion"/>
  </si>
  <si>
    <t>KSP</t>
    <phoneticPr fontId="3" type="noConversion"/>
  </si>
  <si>
    <t>DIR-KSP</t>
    <phoneticPr fontId="3" type="noConversion"/>
  </si>
  <si>
    <t>ALL</t>
    <phoneticPr fontId="3" type="noConversion"/>
  </si>
  <si>
    <t>SW</t>
    <phoneticPr fontId="3" type="noConversion"/>
  </si>
  <si>
    <t>M_010144-010145:T</t>
    <phoneticPr fontId="3" type="noConversion"/>
  </si>
  <si>
    <t>DIR-KSPT</t>
    <phoneticPr fontId="3" type="noConversion"/>
  </si>
  <si>
    <t>NE</t>
    <phoneticPr fontId="3" type="noConversion"/>
  </si>
  <si>
    <t>M_010403</t>
    <phoneticPr fontId="3" type="noConversion"/>
  </si>
  <si>
    <t>60s/31k 40s/30k 30s/30k</t>
    <phoneticPr fontId="3" type="noConversion"/>
  </si>
  <si>
    <t>50s/29k 30s/27k 20s/29k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</si>
</sst>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I39" sqref="I39:J3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45748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100</v>
      </c>
      <c r="M3" s="165"/>
      <c r="N3" s="65" t="s">
        <v>3</v>
      </c>
      <c r="O3" s="165">
        <f>(P31-P33)/P31*100</f>
        <v>100</v>
      </c>
      <c r="P3" s="165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0.97291666666666676</v>
      </c>
      <c r="D9" s="8">
        <v>1.2</v>
      </c>
      <c r="E9" s="8">
        <v>15.2</v>
      </c>
      <c r="F9" s="8">
        <v>18</v>
      </c>
      <c r="G9" s="35" t="s">
        <v>186</v>
      </c>
      <c r="H9" s="8">
        <v>0.5</v>
      </c>
      <c r="I9" s="35">
        <v>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0.1763888888888889</v>
      </c>
      <c r="D10" s="8">
        <v>1.2</v>
      </c>
      <c r="E10" s="8">
        <v>13.4</v>
      </c>
      <c r="F10" s="8">
        <v>24</v>
      </c>
      <c r="G10" s="115" t="s">
        <v>182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0.42777777777777781</v>
      </c>
      <c r="D11" s="14">
        <v>0.8</v>
      </c>
      <c r="E11" s="14">
        <v>10.4</v>
      </c>
      <c r="F11" s="14">
        <v>36</v>
      </c>
      <c r="G11" s="115" t="s">
        <v>189</v>
      </c>
      <c r="H11" s="14">
        <v>0.6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23.454861111111111</v>
      </c>
      <c r="D12" s="18">
        <f>AVERAGE(D9:D11)</f>
        <v>1.0666666666666667</v>
      </c>
      <c r="E12" s="18">
        <f>AVERAGE(E9:E11)</f>
        <v>13</v>
      </c>
      <c r="F12" s="19">
        <f>AVERAGE(F9:F11)</f>
        <v>26</v>
      </c>
      <c r="G12" s="20"/>
      <c r="H12" s="21">
        <f>AVERAGE(H9:H11)</f>
        <v>0.6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184</v>
      </c>
      <c r="H16" s="26" t="s">
        <v>188</v>
      </c>
      <c r="I16" s="26" t="s">
        <v>178</v>
      </c>
      <c r="J16" s="26" t="s">
        <v>185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0.93819444444444444</v>
      </c>
      <c r="D17" s="27">
        <v>0.94027777777777777</v>
      </c>
      <c r="E17" s="27">
        <v>0.97291666666666676</v>
      </c>
      <c r="F17" s="27">
        <v>1.3888888888888889E-3</v>
      </c>
      <c r="G17" s="27">
        <v>8.3333333333333329E-2</v>
      </c>
      <c r="H17" s="27">
        <v>0.18124999999999999</v>
      </c>
      <c r="I17" s="27">
        <v>0.20347222222222219</v>
      </c>
      <c r="J17" s="27">
        <v>0.42777777777777781</v>
      </c>
      <c r="K17" s="27"/>
      <c r="L17" s="27"/>
      <c r="M17" s="27"/>
      <c r="N17" s="27"/>
      <c r="O17" s="27"/>
      <c r="P17" s="27">
        <v>0.44097222222222227</v>
      </c>
    </row>
    <row r="18" spans="2:16" ht="14.15" customHeight="1" x14ac:dyDescent="0.45">
      <c r="B18" s="34" t="s">
        <v>43</v>
      </c>
      <c r="C18" s="26">
        <v>10112</v>
      </c>
      <c r="D18" s="26">
        <v>10113</v>
      </c>
      <c r="E18" s="26">
        <v>10119</v>
      </c>
      <c r="F18" s="26">
        <v>10133</v>
      </c>
      <c r="G18" s="26">
        <v>10186</v>
      </c>
      <c r="H18" s="26">
        <v>10249</v>
      </c>
      <c r="I18" s="26">
        <v>10260</v>
      </c>
      <c r="J18" s="26">
        <v>10411</v>
      </c>
      <c r="K18" s="26"/>
      <c r="L18" s="26"/>
      <c r="M18" s="26"/>
      <c r="N18" s="26"/>
      <c r="O18" s="26"/>
      <c r="P18" s="26">
        <v>10422</v>
      </c>
    </row>
    <row r="19" spans="2:16" ht="14.15" customHeight="1" thickBot="1" x14ac:dyDescent="0.5">
      <c r="B19" s="13" t="s">
        <v>44</v>
      </c>
      <c r="C19" s="28"/>
      <c r="D19" s="26">
        <v>10118</v>
      </c>
      <c r="E19" s="26">
        <v>10132</v>
      </c>
      <c r="F19" s="29">
        <v>10185</v>
      </c>
      <c r="G19" s="29">
        <v>10248</v>
      </c>
      <c r="H19" s="29">
        <v>10259</v>
      </c>
      <c r="I19" s="26">
        <v>10410</v>
      </c>
      <c r="J19" s="29">
        <v>10421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14</v>
      </c>
      <c r="F20" s="32">
        <f t="shared" si="0"/>
        <v>53</v>
      </c>
      <c r="G20" s="32">
        <f t="shared" si="0"/>
        <v>63</v>
      </c>
      <c r="H20" s="32">
        <f t="shared" si="0"/>
        <v>11</v>
      </c>
      <c r="I20" s="32">
        <f t="shared" si="0"/>
        <v>151</v>
      </c>
      <c r="J20" s="32">
        <f t="shared" si="0"/>
        <v>11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/>
      <c r="D23" s="114"/>
      <c r="E23" s="113" t="s">
        <v>174</v>
      </c>
      <c r="F23" s="159"/>
      <c r="G23" s="159"/>
      <c r="H23" s="159"/>
      <c r="I23" s="159"/>
      <c r="J23" s="113"/>
      <c r="K23" s="113"/>
      <c r="L23" s="113" t="s">
        <v>175</v>
      </c>
      <c r="M23" s="159"/>
      <c r="N23" s="159"/>
      <c r="O23" s="159"/>
      <c r="P23" s="159"/>
    </row>
    <row r="24" spans="2:16" ht="13.5" customHeight="1" x14ac:dyDescent="0.45">
      <c r="B24" s="173"/>
      <c r="C24" s="35"/>
      <c r="D24" s="35"/>
      <c r="E24" s="113" t="s">
        <v>176</v>
      </c>
      <c r="F24" s="159"/>
      <c r="G24" s="159"/>
      <c r="H24" s="159"/>
      <c r="I24" s="159"/>
      <c r="J24" s="113">
        <v>10411</v>
      </c>
      <c r="K24" s="113">
        <v>10413</v>
      </c>
      <c r="L24" s="113" t="s">
        <v>177</v>
      </c>
      <c r="M24" s="159" t="s">
        <v>191</v>
      </c>
      <c r="N24" s="159"/>
      <c r="O24" s="159"/>
      <c r="P24" s="159"/>
    </row>
    <row r="25" spans="2:16" ht="13.5" customHeight="1" x14ac:dyDescent="0.45">
      <c r="B25" s="173"/>
      <c r="C25" s="114"/>
      <c r="D25" s="114"/>
      <c r="E25" s="113" t="s">
        <v>177</v>
      </c>
      <c r="F25" s="159"/>
      <c r="G25" s="159"/>
      <c r="H25" s="159"/>
      <c r="I25" s="159"/>
      <c r="J25" s="113"/>
      <c r="K25" s="113"/>
      <c r="L25" s="113" t="s">
        <v>176</v>
      </c>
      <c r="M25" s="159"/>
      <c r="N25" s="159"/>
      <c r="O25" s="159"/>
      <c r="P25" s="159"/>
    </row>
    <row r="26" spans="2:16" ht="13.5" customHeight="1" x14ac:dyDescent="0.45">
      <c r="B26" s="173"/>
      <c r="C26" s="35"/>
      <c r="D26" s="35"/>
      <c r="E26" s="113" t="s">
        <v>175</v>
      </c>
      <c r="F26" s="159"/>
      <c r="G26" s="159"/>
      <c r="H26" s="159"/>
      <c r="I26" s="159"/>
      <c r="J26" s="113">
        <v>10414</v>
      </c>
      <c r="K26" s="113">
        <v>10416</v>
      </c>
      <c r="L26" s="113" t="s">
        <v>174</v>
      </c>
      <c r="M26" s="159" t="s">
        <v>192</v>
      </c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0.19791666666666666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>
        <v>0.11875000000000001</v>
      </c>
      <c r="O30" s="44"/>
      <c r="P30" s="45">
        <f>SUM(C30:J30,L30:N30)</f>
        <v>0.4</v>
      </c>
    </row>
    <row r="31" spans="2:16" ht="14.15" customHeight="1" x14ac:dyDescent="0.45">
      <c r="B31" s="36" t="s">
        <v>164</v>
      </c>
      <c r="C31" s="46">
        <v>0.22430555555555556</v>
      </c>
      <c r="D31" s="7">
        <v>0.17986111111111111</v>
      </c>
      <c r="E31" s="7"/>
      <c r="F31" s="7"/>
      <c r="G31" s="7"/>
      <c r="H31" s="7"/>
      <c r="I31" s="7">
        <v>2.2222222222222223E-2</v>
      </c>
      <c r="J31" s="7"/>
      <c r="K31" s="7">
        <v>2.8472222222222222E-2</v>
      </c>
      <c r="L31" s="7"/>
      <c r="M31" s="7"/>
      <c r="N31" s="7"/>
      <c r="O31" s="47"/>
      <c r="P31" s="45">
        <f>SUM(C31:N31)</f>
        <v>0.4548611111111111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0.22430555555555556</v>
      </c>
      <c r="D34" s="108">
        <f t="shared" ref="D34:N34" si="1">D31-D32-D33</f>
        <v>0.17986111111111111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2.2222222222222223E-2</v>
      </c>
      <c r="J34" s="108">
        <f t="shared" si="1"/>
        <v>0</v>
      </c>
      <c r="K34" s="108">
        <f t="shared" si="1"/>
        <v>2.8472222222222222E-2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0.4548611111111111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187</v>
      </c>
      <c r="D36" s="154"/>
      <c r="E36" s="154" t="s">
        <v>190</v>
      </c>
      <c r="F36" s="154"/>
      <c r="G36" s="154"/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>
        <v>0.94</v>
      </c>
      <c r="E53" s="111">
        <v>1.1200000000000001</v>
      </c>
      <c r="F53" s="111">
        <v>0.93</v>
      </c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179</v>
      </c>
      <c r="C54" s="179"/>
      <c r="D54" s="179"/>
      <c r="E54" s="179"/>
      <c r="F54" s="111">
        <v>1039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-164.1</v>
      </c>
      <c r="E72" s="99" t="s">
        <v>117</v>
      </c>
      <c r="F72" s="59">
        <v>19.2</v>
      </c>
      <c r="G72" s="59">
        <v>16.8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-166.1</v>
      </c>
      <c r="D73" s="59">
        <v>-166.7</v>
      </c>
      <c r="E73" s="101" t="s">
        <v>121</v>
      </c>
      <c r="F73" s="60">
        <v>22.1</v>
      </c>
      <c r="G73" s="60">
        <v>27.1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</v>
      </c>
      <c r="D74" s="59">
        <v>-196.8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-103.65</v>
      </c>
      <c r="D75" s="59">
        <v>-112.6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29.5</v>
      </c>
      <c r="D76" s="59">
        <v>26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</v>
      </c>
      <c r="D77" s="59">
        <v>22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21.4</v>
      </c>
      <c r="D79" s="59">
        <v>18.600000000000001</v>
      </c>
      <c r="E79" s="99" t="s">
        <v>151</v>
      </c>
      <c r="F79" s="59">
        <v>22.1</v>
      </c>
      <c r="G79" s="59">
        <v>13.1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7.4200000000000001E-5</v>
      </c>
      <c r="D80" s="63">
        <v>7.6899999999999999E-5</v>
      </c>
      <c r="E80" s="101" t="s">
        <v>156</v>
      </c>
      <c r="F80" s="60">
        <v>16</v>
      </c>
      <c r="G80" s="60">
        <v>39.6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180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2025-04-01T10:40:24Z</dcterms:modified>
</cp:coreProperties>
</file>