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3월\"/>
    </mc:Choice>
  </mc:AlternateContent>
  <xr:revisionPtr revIDLastSave="0" documentId="13_ncr:1_{A73FB92D-3C6F-4E4B-BB6C-EF6A6D986E85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<sst xmlns="http://schemas.openxmlformats.org/spreadsheetml/2006/main" count="208" uniqueCount="192">
  <si>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</si>
  <si>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</si>
  <si>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</si>
  <si>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</si>
  <si>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</si>
  <si>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</si>
  <si>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</si>
  <si>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</si>
  <si>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</si>
  <si>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</si>
  <si>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</si>
  <si>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</si>
  <si>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</si>
  <si>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</si>
  <si>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</si>
  <si>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</si>
  <si>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</si>
  <si>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</si>
  <si>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</si>
  <si>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</si>
  <si>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</si>
  <si>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</si>
  <si>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</si>
  <si>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</si>
  <si>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</si>
  <si>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</si>
  <si>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</si>
  <si>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</si>
  <si>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</si>
  <si>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</si>
  <si>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</si>
  <si>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</si>
  <si>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</si>
  <si>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</si>
  <si>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</si>
  <si>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</si>
  <si>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</si>
  <si>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</si>
  <si>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</si>
  <si>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</si>
  <si>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</si>
  <si>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</si>
  <si>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</si>
  <si>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</si>
  <si>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</si>
  <si>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</si>
  <si>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</si>
  <si>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</si>
  <si>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</si>
  <si>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</si>
  <si>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</si>
  <si>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</si>
  <si>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</si>
  <si>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</si>
  <si>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</si>
  <si>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</si>
  <si>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</si>
  <si>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</si>
  <si>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</si>
  <si>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</si>
  <si>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</si>
  <si>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</si>
  <si>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</si>
  <si>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</si>
  <si>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</si>
  <si>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</si>
  <si>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</si>
  <si>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</si>
  <si>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</si>
  <si>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</si>
  <si>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</si>
  <si>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</si>
  <si>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</si>
  <si>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</si>
  <si>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</si>
  <si>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</si>
  <si>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</si>
  <si>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</si>
  <si>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</si>
  <si>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</si>
  <si>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</si>
  <si>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</si>
  <si>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</si>
  <si>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</si>
  <si>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</si>
  <si>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</si>
  <si>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</si>
  <si>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</si>
  <si>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</si>
  <si>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</si>
  <si>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</si>
  <si>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</si>
  <si>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</si>
  <si>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</si>
  <si>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</si>
  <si>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</si>
  <si>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</si>
  <si>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</si>
  <si>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</si>
  <si>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</si>
  <si>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</si>
  <si>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</si>
  <si>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</si>
  <si>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</si>
  <si>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</si>
  <si>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</si>
  <si>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</si>
  <si>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</si>
  <si>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</si>
  <si>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</si>
  <si>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</si>
  <si>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</si>
  <si>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</si>
  <si>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</si>
  <si>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</si>
  <si>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</si>
  <si>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</si>
  <si>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</si>
  <si>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</si>
  <si>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</si>
  <si>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</si>
  <si>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</si>
  <si>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</si>
  <si>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</si>
  <si>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</si>
  <si>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</si>
  <si>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</si>
  <si>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</si>
  <si>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</si>
  <si>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</si>
  <si>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</si>
  <si>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</si>
  <si>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</si>
  <si>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</si>
  <si>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</si>
  <si>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</si>
  <si>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</si>
  <si>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</si>
  <si>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</si>
  <si>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</si>
  <si>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</si>
  <si>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</si>
  <si>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</si>
  <si>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</si>
  <si>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</si>
  <si>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</si>
  <si>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</si>
  <si>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</si>
  <si>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</si>
  <si>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</si>
  <si>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</si>
  <si>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</si>
  <si>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</si>
  <si>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</si>
  <si>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</si>
  <si>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</si>
  <si>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</si>
  <si>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</si>
  <si>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</si>
  <si>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</si>
  <si>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</si>
  <si>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</si>
  <si>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</si>
  <si>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</si>
  <si>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</si>
  <si>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</si>
  <si>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</si>
  <si>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</si>
  <si>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</si>
  <si>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</si>
  <si>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</si>
  <si>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</si>
  <si>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</si>
  <si>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</si>
  <si>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</si>
  <si>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</si>
  <si>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</si>
  <si>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</si>
  <si>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</t>
    <phoneticPr fontId="3" type="noConversion"/>
  </si>
  <si>
    <t>BLG Normal mode(mklist.f) LAST No.</t>
    <phoneticPr fontId="3" type="noConversion"/>
  </si>
  <si>
    <t>1. 월령 40% 이하로 방풍막 해제</t>
    <phoneticPr fontId="3" type="noConversion"/>
  </si>
  <si>
    <t>허정환</t>
    <phoneticPr fontId="3" type="noConversion"/>
  </si>
  <si>
    <t>KSP</t>
    <phoneticPr fontId="3" type="noConversion"/>
  </si>
  <si>
    <t>DIR-KSP</t>
    <phoneticPr fontId="3" type="noConversion"/>
  </si>
  <si>
    <t>ALL</t>
    <phoneticPr fontId="3" type="noConversion"/>
  </si>
  <si>
    <t>DIR-KSPT</t>
    <phoneticPr fontId="3" type="noConversion"/>
  </si>
  <si>
    <t>NE</t>
    <phoneticPr fontId="3" type="noConversion"/>
  </si>
  <si>
    <t>N</t>
    <phoneticPr fontId="3" type="noConversion"/>
  </si>
  <si>
    <t>M_009741-009742:M</t>
    <phoneticPr fontId="3" type="noConversion"/>
  </si>
  <si>
    <t>60s/33k 40s/31k 20s/22k</t>
    <phoneticPr fontId="3" type="noConversion"/>
  </si>
  <si>
    <t>40s/23k 30s/26k 20s/24k</t>
    <phoneticPr fontId="3" type="noConversion"/>
  </si>
  <si>
    <t>2. TCS GUI와 SHUTTER CONTROL 마우스 클릭이 안됨. 작업표시줄도 사라져 C+R+DEL 키 누른 후 PC 재부팅 후 해결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</si>
</sst>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1" zoomScale="146" zoomScaleNormal="146" workbookViewId="0">
      <selection activeCell="H81" sqref="H8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45746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100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0.9819444444444444</v>
      </c>
      <c r="D9" s="8">
        <v>1.1000000000000001</v>
      </c>
      <c r="E9" s="8">
        <v>14.9</v>
      </c>
      <c r="F9" s="8">
        <v>34</v>
      </c>
      <c r="G9" s="35" t="s">
        <v>186</v>
      </c>
      <c r="H9" s="8">
        <v>0.8</v>
      </c>
      <c r="I9" s="35">
        <v>0.8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0.18888888888888888</v>
      </c>
      <c r="D10" s="8">
        <v>1</v>
      </c>
      <c r="E10" s="8">
        <v>13.7</v>
      </c>
      <c r="F10" s="8">
        <v>46</v>
      </c>
      <c r="G10" s="115" t="s">
        <v>187</v>
      </c>
      <c r="H10" s="8">
        <v>2.2999999999999998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0.42708333333333331</v>
      </c>
      <c r="D11" s="14">
        <v>0.8</v>
      </c>
      <c r="E11" s="14">
        <v>12.7</v>
      </c>
      <c r="F11" s="14">
        <v>31</v>
      </c>
      <c r="G11" s="115" t="s">
        <v>187</v>
      </c>
      <c r="H11" s="14">
        <v>2.1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23.445138888888888</v>
      </c>
      <c r="D12" s="18">
        <f>AVERAGE(D9:D11)</f>
        <v>0.96666666666666679</v>
      </c>
      <c r="E12" s="18">
        <f>AVERAGE(E9:E11)</f>
        <v>13.766666666666666</v>
      </c>
      <c r="F12" s="19">
        <f>AVERAGE(F9:F11)</f>
        <v>37</v>
      </c>
      <c r="G12" s="20"/>
      <c r="H12" s="21">
        <f>AVERAGE(H9:H11)</f>
        <v>1.7333333333333332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182</v>
      </c>
      <c r="G16" s="26" t="s">
        <v>183</v>
      </c>
      <c r="H16" s="26" t="s">
        <v>185</v>
      </c>
      <c r="I16" s="26" t="s">
        <v>178</v>
      </c>
      <c r="J16" s="26" t="s">
        <v>184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0.94027777777777777</v>
      </c>
      <c r="D17" s="27">
        <v>0.94166666666666676</v>
      </c>
      <c r="E17" s="27">
        <v>0.9819444444444444</v>
      </c>
      <c r="F17" s="27">
        <v>1.3888888888888889E-3</v>
      </c>
      <c r="G17" s="27">
        <v>8.4722222222222213E-2</v>
      </c>
      <c r="H17" s="27">
        <v>0.1875</v>
      </c>
      <c r="I17" s="27">
        <v>0.21111111111111111</v>
      </c>
      <c r="J17" s="27">
        <v>0.42708333333333331</v>
      </c>
      <c r="K17" s="27"/>
      <c r="L17" s="27"/>
      <c r="M17" s="27"/>
      <c r="N17" s="27"/>
      <c r="O17" s="27"/>
      <c r="P17" s="27">
        <v>0.43888888888888888</v>
      </c>
    </row>
    <row r="18" spans="2:16" ht="14.15" customHeight="1" x14ac:dyDescent="0.45">
      <c r="B18" s="34" t="s">
        <v>43</v>
      </c>
      <c r="C18" s="26">
        <v>9562</v>
      </c>
      <c r="D18" s="26">
        <v>9563</v>
      </c>
      <c r="E18" s="26">
        <v>9569</v>
      </c>
      <c r="F18" s="26">
        <v>9582</v>
      </c>
      <c r="G18" s="26">
        <v>9637</v>
      </c>
      <c r="H18" s="26">
        <v>9705</v>
      </c>
      <c r="I18" s="26">
        <v>9716</v>
      </c>
      <c r="J18" s="26">
        <v>9860</v>
      </c>
      <c r="K18" s="26"/>
      <c r="L18" s="26"/>
      <c r="M18" s="26"/>
      <c r="N18" s="26"/>
      <c r="O18" s="26"/>
      <c r="P18" s="26">
        <v>9871</v>
      </c>
    </row>
    <row r="19" spans="2:16" ht="14.15" customHeight="1" thickBot="1" x14ac:dyDescent="0.5">
      <c r="B19" s="13" t="s">
        <v>44</v>
      </c>
      <c r="C19" s="28"/>
      <c r="D19" s="26">
        <v>9568</v>
      </c>
      <c r="E19" s="26">
        <v>9581</v>
      </c>
      <c r="F19" s="29">
        <v>9636</v>
      </c>
      <c r="G19" s="29">
        <v>9704</v>
      </c>
      <c r="H19" s="29">
        <v>9715</v>
      </c>
      <c r="I19" s="26">
        <v>9859</v>
      </c>
      <c r="J19" s="29">
        <v>9870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6</v>
      </c>
      <c r="E20" s="32">
        <f t="shared" ref="E20:O20" si="0">IF(ISNUMBER(E18),E19-E18+1,"")</f>
        <v>13</v>
      </c>
      <c r="F20" s="32">
        <f t="shared" si="0"/>
        <v>55</v>
      </c>
      <c r="G20" s="32">
        <f t="shared" si="0"/>
        <v>68</v>
      </c>
      <c r="H20" s="32">
        <f t="shared" si="0"/>
        <v>11</v>
      </c>
      <c r="I20" s="32">
        <f t="shared" si="0"/>
        <v>144</v>
      </c>
      <c r="J20" s="32">
        <f t="shared" si="0"/>
        <v>11</v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14"/>
      <c r="D23" s="114"/>
      <c r="E23" s="113" t="s">
        <v>174</v>
      </c>
      <c r="F23" s="131"/>
      <c r="G23" s="131"/>
      <c r="H23" s="131"/>
      <c r="I23" s="131"/>
      <c r="J23" s="113">
        <v>9860</v>
      </c>
      <c r="K23" s="113">
        <v>9862</v>
      </c>
      <c r="L23" s="113" t="s">
        <v>175</v>
      </c>
      <c r="M23" s="131" t="s">
        <v>189</v>
      </c>
      <c r="N23" s="131"/>
      <c r="O23" s="131"/>
      <c r="P23" s="131"/>
    </row>
    <row r="24" spans="2:16" ht="13.5" customHeight="1" x14ac:dyDescent="0.45">
      <c r="B24" s="132"/>
      <c r="C24" s="35"/>
      <c r="D24" s="35"/>
      <c r="E24" s="113" t="s">
        <v>176</v>
      </c>
      <c r="F24" s="131"/>
      <c r="G24" s="131"/>
      <c r="H24" s="131"/>
      <c r="I24" s="131"/>
      <c r="J24" s="113"/>
      <c r="K24" s="113"/>
      <c r="L24" s="113" t="s">
        <v>177</v>
      </c>
      <c r="M24" s="131"/>
      <c r="N24" s="131"/>
      <c r="O24" s="131"/>
      <c r="P24" s="131"/>
    </row>
    <row r="25" spans="2:16" ht="13.5" customHeight="1" x14ac:dyDescent="0.45">
      <c r="B25" s="132"/>
      <c r="C25" s="114"/>
      <c r="D25" s="114"/>
      <c r="E25" s="113" t="s">
        <v>177</v>
      </c>
      <c r="F25" s="131"/>
      <c r="G25" s="131"/>
      <c r="H25" s="131"/>
      <c r="I25" s="131"/>
      <c r="J25" s="113">
        <v>9863</v>
      </c>
      <c r="K25" s="113">
        <v>9865</v>
      </c>
      <c r="L25" s="113" t="s">
        <v>176</v>
      </c>
      <c r="M25" s="131" t="s">
        <v>190</v>
      </c>
      <c r="N25" s="131"/>
      <c r="O25" s="131"/>
      <c r="P25" s="131"/>
    </row>
    <row r="26" spans="2:16" ht="13.5" customHeight="1" x14ac:dyDescent="0.45">
      <c r="B26" s="132"/>
      <c r="C26" s="35"/>
      <c r="D26" s="35"/>
      <c r="E26" s="113" t="s">
        <v>175</v>
      </c>
      <c r="F26" s="131"/>
      <c r="G26" s="131"/>
      <c r="H26" s="131"/>
      <c r="I26" s="131"/>
      <c r="J26" s="113"/>
      <c r="K26" s="113"/>
      <c r="L26" s="113" t="s">
        <v>174</v>
      </c>
      <c r="M26" s="131"/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0.19236111111111112</v>
      </c>
      <c r="D30" s="42">
        <v>8.3333333333333329E-2</v>
      </c>
      <c r="E30" s="42"/>
      <c r="F30" s="42"/>
      <c r="G30" s="42"/>
      <c r="H30" s="42"/>
      <c r="I30" s="42"/>
      <c r="J30" s="42"/>
      <c r="K30" s="43"/>
      <c r="L30" s="42"/>
      <c r="M30" s="42"/>
      <c r="N30" s="42">
        <v>0.12222222222222223</v>
      </c>
      <c r="O30" s="44"/>
      <c r="P30" s="45">
        <f>SUM(C30:J30,L30:N30)</f>
        <v>0.3979166666666667</v>
      </c>
    </row>
    <row r="31" spans="2:16" ht="14.15" customHeight="1" x14ac:dyDescent="0.45">
      <c r="B31" s="36" t="s">
        <v>164</v>
      </c>
      <c r="C31" s="46">
        <v>0.21597222222222223</v>
      </c>
      <c r="D31" s="7">
        <v>0.18611111111111112</v>
      </c>
      <c r="E31" s="7"/>
      <c r="F31" s="7"/>
      <c r="G31" s="7"/>
      <c r="H31" s="7"/>
      <c r="I31" s="7">
        <v>2.361111111111111E-2</v>
      </c>
      <c r="J31" s="7"/>
      <c r="K31" s="7">
        <v>1.9444444444444445E-2</v>
      </c>
      <c r="L31" s="7"/>
      <c r="M31" s="7"/>
      <c r="N31" s="7"/>
      <c r="O31" s="47"/>
      <c r="P31" s="45">
        <f>SUM(C31:N31)</f>
        <v>0.44513888888888892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0.21597222222222223</v>
      </c>
      <c r="D34" s="108">
        <f t="shared" ref="D34:N34" si="1">D31-D32-D33</f>
        <v>0.18611111111111112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2.361111111111111E-2</v>
      </c>
      <c r="J34" s="108">
        <f t="shared" si="1"/>
        <v>0</v>
      </c>
      <c r="K34" s="108">
        <f t="shared" si="1"/>
        <v>1.9444444444444445E-2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0.44513888888888892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5" t="s">
        <v>66</v>
      </c>
      <c r="C36" s="143" t="s">
        <v>188</v>
      </c>
      <c r="D36" s="143"/>
      <c r="E36" s="143"/>
      <c r="F36" s="143"/>
      <c r="G36" s="143"/>
      <c r="H36" s="143"/>
      <c r="I36" s="143"/>
      <c r="J36" s="143"/>
      <c r="K36" s="143"/>
      <c r="L36" s="143"/>
      <c r="M36" s="141"/>
      <c r="N36" s="142"/>
      <c r="O36" s="141"/>
      <c r="P36" s="142"/>
    </row>
    <row r="37" spans="2:16" ht="18" customHeight="1" x14ac:dyDescent="0.45">
      <c r="B37" s="156"/>
      <c r="C37" s="143"/>
      <c r="D37" s="143"/>
      <c r="E37" s="143"/>
      <c r="F37" s="143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45">
      <c r="B38" s="156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45">
      <c r="B39" s="156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45">
      <c r="B40" s="156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45">
      <c r="B41" s="157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48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1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1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4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1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1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1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1"/>
      <c r="C52" s="172"/>
      <c r="D52" s="152"/>
      <c r="E52" s="152"/>
      <c r="F52" s="152"/>
      <c r="G52" s="172"/>
      <c r="H52" s="172"/>
      <c r="I52" s="172"/>
      <c r="J52" s="172"/>
      <c r="K52" s="172"/>
      <c r="L52" s="172"/>
      <c r="M52" s="172"/>
      <c r="N52" s="172"/>
      <c r="O52" s="172"/>
      <c r="P52" s="173"/>
    </row>
    <row r="53" spans="2:16" ht="14.15" customHeight="1" thickTop="1" thickBot="1" x14ac:dyDescent="0.5">
      <c r="B53" s="134" t="s">
        <v>166</v>
      </c>
      <c r="C53" s="135"/>
      <c r="D53" s="111"/>
      <c r="E53" s="111">
        <v>0.52</v>
      </c>
      <c r="F53" s="111">
        <v>0.64</v>
      </c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5" customHeight="1" thickTop="1" thickBot="1" x14ac:dyDescent="0.5">
      <c r="B54" s="137" t="s">
        <v>179</v>
      </c>
      <c r="C54" s="138"/>
      <c r="D54" s="138"/>
      <c r="E54" s="138"/>
      <c r="F54" s="111">
        <v>789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45"/>
    <row r="56" spans="2:16" ht="17.25" customHeight="1" x14ac:dyDescent="0.45">
      <c r="B56" s="158" t="s">
        <v>68</v>
      </c>
      <c r="C56" s="158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9" t="s">
        <v>69</v>
      </c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1"/>
      <c r="N57" s="162" t="s">
        <v>70</v>
      </c>
      <c r="O57" s="160"/>
      <c r="P57" s="163"/>
    </row>
    <row r="58" spans="2:16" ht="17.149999999999999" customHeight="1" x14ac:dyDescent="0.45">
      <c r="B58" s="164" t="s">
        <v>71</v>
      </c>
      <c r="C58" s="165"/>
      <c r="D58" s="166"/>
      <c r="E58" s="164" t="s">
        <v>72</v>
      </c>
      <c r="F58" s="165"/>
      <c r="G58" s="166"/>
      <c r="H58" s="165" t="s">
        <v>73</v>
      </c>
      <c r="I58" s="165"/>
      <c r="J58" s="165"/>
      <c r="K58" s="167" t="s">
        <v>74</v>
      </c>
      <c r="L58" s="165"/>
      <c r="M58" s="168"/>
      <c r="N58" s="169"/>
      <c r="O58" s="165"/>
      <c r="P58" s="170"/>
    </row>
    <row r="59" spans="2:16" ht="20.149999999999999" customHeight="1" x14ac:dyDescent="0.45">
      <c r="B59" s="174" t="s">
        <v>75</v>
      </c>
      <c r="C59" s="175"/>
      <c r="D59" s="57" t="b">
        <v>1</v>
      </c>
      <c r="E59" s="174" t="s">
        <v>76</v>
      </c>
      <c r="F59" s="175"/>
      <c r="G59" s="57" t="b">
        <v>1</v>
      </c>
      <c r="H59" s="176" t="s">
        <v>77</v>
      </c>
      <c r="I59" s="175"/>
      <c r="J59" s="57" t="b">
        <v>1</v>
      </c>
      <c r="K59" s="176" t="s">
        <v>78</v>
      </c>
      <c r="L59" s="175"/>
      <c r="M59" s="57" t="b">
        <v>1</v>
      </c>
      <c r="N59" s="177" t="s">
        <v>79</v>
      </c>
      <c r="O59" s="175"/>
      <c r="P59" s="57" t="b">
        <v>1</v>
      </c>
    </row>
    <row r="60" spans="2:16" ht="20.149999999999999" customHeight="1" x14ac:dyDescent="0.45">
      <c r="B60" s="174" t="s">
        <v>80</v>
      </c>
      <c r="C60" s="175"/>
      <c r="D60" s="57" t="b">
        <v>1</v>
      </c>
      <c r="E60" s="174" t="s">
        <v>81</v>
      </c>
      <c r="F60" s="175"/>
      <c r="G60" s="57" t="b">
        <v>1</v>
      </c>
      <c r="H60" s="176" t="s">
        <v>82</v>
      </c>
      <c r="I60" s="175"/>
      <c r="J60" s="57" t="b">
        <v>1</v>
      </c>
      <c r="K60" s="176" t="s">
        <v>83</v>
      </c>
      <c r="L60" s="175"/>
      <c r="M60" s="57" t="b">
        <v>1</v>
      </c>
      <c r="N60" s="177" t="s">
        <v>84</v>
      </c>
      <c r="O60" s="175"/>
      <c r="P60" s="57" t="b">
        <v>1</v>
      </c>
    </row>
    <row r="61" spans="2:16" ht="20.149999999999999" customHeight="1" x14ac:dyDescent="0.45">
      <c r="B61" s="174" t="s">
        <v>85</v>
      </c>
      <c r="C61" s="175"/>
      <c r="D61" s="57" t="b">
        <v>1</v>
      </c>
      <c r="E61" s="174" t="s">
        <v>86</v>
      </c>
      <c r="F61" s="175"/>
      <c r="G61" s="57" t="b">
        <v>1</v>
      </c>
      <c r="H61" s="176" t="s">
        <v>87</v>
      </c>
      <c r="I61" s="175"/>
      <c r="J61" s="57" t="b">
        <v>1</v>
      </c>
      <c r="K61" s="176" t="s">
        <v>88</v>
      </c>
      <c r="L61" s="175"/>
      <c r="M61" s="57" t="b">
        <v>1</v>
      </c>
      <c r="N61" s="177" t="s">
        <v>89</v>
      </c>
      <c r="O61" s="175"/>
      <c r="P61" s="57" t="b">
        <v>1</v>
      </c>
    </row>
    <row r="62" spans="2:16" ht="20.149999999999999" customHeight="1" x14ac:dyDescent="0.45">
      <c r="B62" s="176" t="s">
        <v>87</v>
      </c>
      <c r="C62" s="175"/>
      <c r="D62" s="57" t="b">
        <v>1</v>
      </c>
      <c r="E62" s="174" t="s">
        <v>90</v>
      </c>
      <c r="F62" s="175"/>
      <c r="G62" s="57" t="b">
        <v>1</v>
      </c>
      <c r="H62" s="176" t="s">
        <v>91</v>
      </c>
      <c r="I62" s="175"/>
      <c r="J62" s="57" t="b">
        <v>0</v>
      </c>
      <c r="K62" s="176" t="s">
        <v>92</v>
      </c>
      <c r="L62" s="175"/>
      <c r="M62" s="57" t="b">
        <v>1</v>
      </c>
      <c r="N62" s="177" t="s">
        <v>82</v>
      </c>
      <c r="O62" s="175"/>
      <c r="P62" s="57" t="b">
        <v>1</v>
      </c>
    </row>
    <row r="63" spans="2:16" ht="20.149999999999999" customHeight="1" x14ac:dyDescent="0.45">
      <c r="B63" s="176" t="s">
        <v>93</v>
      </c>
      <c r="C63" s="175"/>
      <c r="D63" s="57" t="b">
        <v>1</v>
      </c>
      <c r="E63" s="174" t="s">
        <v>94</v>
      </c>
      <c r="F63" s="175"/>
      <c r="G63" s="57" t="b">
        <v>1</v>
      </c>
      <c r="H63" s="67"/>
      <c r="I63" s="68"/>
      <c r="J63" s="69"/>
      <c r="K63" s="176" t="s">
        <v>95</v>
      </c>
      <c r="L63" s="175"/>
      <c r="M63" s="57" t="b">
        <v>1</v>
      </c>
      <c r="N63" s="177" t="s">
        <v>162</v>
      </c>
      <c r="O63" s="175"/>
      <c r="P63" s="57" t="b">
        <v>1</v>
      </c>
    </row>
    <row r="64" spans="2:16" ht="20.149999999999999" customHeight="1" x14ac:dyDescent="0.45">
      <c r="B64" s="176" t="s">
        <v>96</v>
      </c>
      <c r="C64" s="175"/>
      <c r="D64" s="57" t="b">
        <v>0</v>
      </c>
      <c r="E64" s="174" t="s">
        <v>97</v>
      </c>
      <c r="F64" s="175"/>
      <c r="G64" s="57" t="b">
        <v>1</v>
      </c>
      <c r="H64" s="70"/>
      <c r="I64" s="71"/>
      <c r="J64" s="72"/>
      <c r="K64" s="184" t="s">
        <v>98</v>
      </c>
      <c r="L64" s="185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4" t="s">
        <v>161</v>
      </c>
      <c r="F65" s="175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8" t="s">
        <v>104</v>
      </c>
      <c r="C69" s="178"/>
      <c r="D69" s="80"/>
      <c r="E69" s="80"/>
      <c r="F69" s="180" t="s">
        <v>105</v>
      </c>
      <c r="G69" s="182" t="s">
        <v>106</v>
      </c>
      <c r="H69" s="80"/>
      <c r="I69" s="178" t="s">
        <v>107</v>
      </c>
      <c r="J69" s="178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9"/>
      <c r="C70" s="179"/>
      <c r="D70" s="84"/>
      <c r="E70" s="85"/>
      <c r="F70" s="181"/>
      <c r="G70" s="183"/>
      <c r="H70" s="86"/>
      <c r="I70" s="179"/>
      <c r="J70" s="179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167</v>
      </c>
      <c r="L71" s="58">
        <v>0</v>
      </c>
      <c r="M71" s="96" t="s">
        <v>114</v>
      </c>
      <c r="N71" s="58">
        <v>1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</v>
      </c>
      <c r="D72" s="59">
        <v>-164.3</v>
      </c>
      <c r="E72" s="99" t="s">
        <v>117</v>
      </c>
      <c r="F72" s="59">
        <v>19.7</v>
      </c>
      <c r="G72" s="59">
        <v>18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-165.4</v>
      </c>
      <c r="D73" s="59">
        <v>-168.3</v>
      </c>
      <c r="E73" s="101" t="s">
        <v>121</v>
      </c>
      <c r="F73" s="60">
        <v>25.8</v>
      </c>
      <c r="G73" s="60">
        <v>30.3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-188.7</v>
      </c>
      <c r="D74" s="59">
        <v>-196.2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-107.1</v>
      </c>
      <c r="D75" s="59">
        <v>-113.1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29.4</v>
      </c>
      <c r="D76" s="59">
        <v>26.4</v>
      </c>
      <c r="E76" s="101" t="s">
        <v>136</v>
      </c>
      <c r="F76" s="61">
        <v>10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25</v>
      </c>
      <c r="D77" s="59">
        <v>22.3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23</v>
      </c>
      <c r="D78" s="59">
        <v>20.399999999999999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21.4</v>
      </c>
      <c r="D79" s="59">
        <v>18.8</v>
      </c>
      <c r="E79" s="99" t="s">
        <v>151</v>
      </c>
      <c r="F79" s="59">
        <v>19.600000000000001</v>
      </c>
      <c r="G79" s="59">
        <v>13.1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8.9499999999999994E-5</v>
      </c>
      <c r="D80" s="63">
        <v>8.42E-5</v>
      </c>
      <c r="E80" s="101" t="s">
        <v>156</v>
      </c>
      <c r="F80" s="60">
        <v>36.9</v>
      </c>
      <c r="G80" s="60">
        <v>39.4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180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 t="s">
        <v>191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2025-03-30T10:38:02Z</dcterms:modified>
</cp:coreProperties>
</file>